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4490" windowHeight="7635"/>
  </bookViews>
  <sheets>
    <sheet name="Лист1" sheetId="1" r:id="rId1"/>
    <sheet name="Лист2" sheetId="2" r:id="rId2"/>
    <sheet name="Лист3" sheetId="3" r:id="rId3"/>
    <sheet name="Лист4" sheetId="5" r:id="rId4"/>
  </sheets>
  <definedNames>
    <definedName name="_xlnm.Print_Area" localSheetId="0">Лист1!$A$1:$K$199</definedName>
  </definedNames>
  <calcPr calcId="145621"/>
</workbook>
</file>

<file path=xl/calcChain.xml><?xml version="1.0" encoding="utf-8"?>
<calcChain xmlns="http://schemas.openxmlformats.org/spreadsheetml/2006/main">
  <c r="G193" i="1" l="1"/>
  <c r="F193" i="1"/>
  <c r="G37" i="1"/>
  <c r="F37" i="1"/>
  <c r="G35" i="1"/>
  <c r="F35" i="1"/>
  <c r="G33" i="1"/>
  <c r="F33" i="1"/>
  <c r="G31" i="1"/>
  <c r="F31" i="1"/>
  <c r="G5" i="1"/>
  <c r="F5" i="1"/>
  <c r="K32" i="1"/>
  <c r="I32" i="1"/>
  <c r="I34" i="1"/>
  <c r="I167" i="1"/>
  <c r="I36" i="1"/>
  <c r="I147" i="1"/>
  <c r="K8" i="2"/>
  <c r="K75" i="2"/>
  <c r="J75" i="2"/>
  <c r="L75" i="2" s="1"/>
  <c r="K74" i="2"/>
  <c r="J74" i="2"/>
  <c r="L74" i="2" s="1"/>
  <c r="K73" i="2"/>
  <c r="J73" i="2"/>
  <c r="L73" i="2" s="1"/>
  <c r="K72" i="2"/>
  <c r="J72" i="2"/>
  <c r="L72" i="2" s="1"/>
  <c r="K71" i="2"/>
  <c r="J71" i="2"/>
  <c r="L71" i="2" s="1"/>
  <c r="K70" i="2"/>
  <c r="J70" i="2"/>
  <c r="L70" i="2" s="1"/>
  <c r="K69" i="2"/>
  <c r="J69" i="2"/>
  <c r="L69" i="2" s="1"/>
  <c r="K68" i="2"/>
  <c r="J68" i="2"/>
  <c r="L68" i="2" s="1"/>
  <c r="K67" i="2"/>
  <c r="J67" i="2"/>
  <c r="L67" i="2" s="1"/>
  <c r="K66" i="2"/>
  <c r="J66" i="2"/>
  <c r="L66" i="2" s="1"/>
  <c r="K65" i="2"/>
  <c r="J65" i="2"/>
  <c r="L65" i="2" s="1"/>
  <c r="K64" i="2"/>
  <c r="J64" i="2"/>
  <c r="L64" i="2" s="1"/>
  <c r="K63" i="2"/>
  <c r="J63" i="2"/>
  <c r="L63" i="2" s="1"/>
  <c r="K62" i="2"/>
  <c r="J62" i="2"/>
  <c r="L62" i="2" s="1"/>
  <c r="K61" i="2"/>
  <c r="J61" i="2"/>
  <c r="L61" i="2" s="1"/>
  <c r="K60" i="2"/>
  <c r="J60" i="2"/>
  <c r="L60" i="2" s="1"/>
  <c r="K59" i="2"/>
  <c r="J59" i="2"/>
  <c r="L59" i="2" s="1"/>
  <c r="K58" i="2"/>
  <c r="J58" i="2"/>
  <c r="L58" i="2" s="1"/>
  <c r="K57" i="2"/>
  <c r="J57" i="2"/>
  <c r="L57" i="2" s="1"/>
  <c r="K56" i="2"/>
  <c r="J56" i="2"/>
  <c r="L56" i="2" s="1"/>
  <c r="K55" i="2"/>
  <c r="J55" i="2"/>
  <c r="L55" i="2" s="1"/>
  <c r="K54" i="2"/>
  <c r="J54" i="2"/>
  <c r="L54" i="2" s="1"/>
  <c r="K53" i="2"/>
  <c r="J53" i="2"/>
  <c r="L53" i="2" s="1"/>
  <c r="K52" i="2"/>
  <c r="J52" i="2"/>
  <c r="L52" i="2" s="1"/>
  <c r="K51" i="2"/>
  <c r="J51" i="2"/>
  <c r="L51" i="2" s="1"/>
  <c r="K50" i="2"/>
  <c r="J50" i="2"/>
  <c r="L50" i="2" s="1"/>
  <c r="K49" i="2"/>
  <c r="J49" i="2"/>
  <c r="L49" i="2" s="1"/>
  <c r="K48" i="2"/>
  <c r="J48" i="2"/>
  <c r="L48" i="2" s="1"/>
  <c r="K47" i="2"/>
  <c r="J47" i="2"/>
  <c r="L47" i="2" s="1"/>
  <c r="K46" i="2"/>
  <c r="J46" i="2"/>
  <c r="L46" i="2" s="1"/>
  <c r="K45" i="2"/>
  <c r="J45" i="2"/>
  <c r="L45" i="2" s="1"/>
  <c r="K44" i="2"/>
  <c r="J44" i="2"/>
  <c r="L44" i="2" s="1"/>
  <c r="K43" i="2"/>
  <c r="J43" i="2"/>
  <c r="L43" i="2" s="1"/>
  <c r="K42" i="2"/>
  <c r="J42" i="2"/>
  <c r="L42" i="2" s="1"/>
  <c r="K41" i="2"/>
  <c r="J41" i="2"/>
  <c r="L41" i="2" s="1"/>
  <c r="K40" i="2"/>
  <c r="J40" i="2"/>
  <c r="L40" i="2" s="1"/>
  <c r="K39" i="2"/>
  <c r="J39" i="2"/>
  <c r="L39" i="2" s="1"/>
  <c r="K38" i="2"/>
  <c r="J38" i="2"/>
  <c r="L38" i="2" s="1"/>
  <c r="K37" i="2"/>
  <c r="J37" i="2"/>
  <c r="L37" i="2" s="1"/>
  <c r="K36" i="2"/>
  <c r="J36" i="2"/>
  <c r="L36" i="2" s="1"/>
  <c r="K35" i="2"/>
  <c r="J35" i="2"/>
  <c r="L35" i="2" s="1"/>
  <c r="K34" i="2"/>
  <c r="J34" i="2"/>
  <c r="L34" i="2" s="1"/>
  <c r="K33" i="2"/>
  <c r="J33" i="2"/>
  <c r="L33" i="2" s="1"/>
  <c r="K32" i="2"/>
  <c r="J32" i="2"/>
  <c r="L32" i="2" s="1"/>
  <c r="K31" i="2"/>
  <c r="J31" i="2"/>
  <c r="L31" i="2" s="1"/>
  <c r="K30" i="2"/>
  <c r="J30" i="2"/>
  <c r="L30" i="2" s="1"/>
  <c r="K29" i="2"/>
  <c r="J29" i="2"/>
  <c r="L29" i="2" s="1"/>
  <c r="K28" i="2"/>
  <c r="J28" i="2"/>
  <c r="L28" i="2" s="1"/>
  <c r="K27" i="2"/>
  <c r="J27" i="2"/>
  <c r="L27" i="2" s="1"/>
  <c r="K26" i="2"/>
  <c r="J26" i="2"/>
  <c r="L26" i="2" s="1"/>
  <c r="K25" i="2"/>
  <c r="J25" i="2"/>
  <c r="L25" i="2" s="1"/>
  <c r="K24" i="2"/>
  <c r="J24" i="2"/>
  <c r="L24" i="2" s="1"/>
  <c r="K23" i="2"/>
  <c r="J23" i="2"/>
  <c r="L23" i="2" s="1"/>
  <c r="K22" i="2"/>
  <c r="J22" i="2"/>
  <c r="L22" i="2" s="1"/>
  <c r="K21" i="2"/>
  <c r="J21" i="2"/>
  <c r="L21" i="2" s="1"/>
  <c r="K20" i="2"/>
  <c r="J20" i="2"/>
  <c r="L20" i="2" s="1"/>
  <c r="K19" i="2"/>
  <c r="J19" i="2"/>
  <c r="L19" i="2" s="1"/>
  <c r="J8" i="2"/>
  <c r="I192" i="1"/>
  <c r="I191" i="1"/>
  <c r="I190" i="1"/>
  <c r="I189" i="1"/>
  <c r="I188" i="1"/>
  <c r="I187" i="1"/>
  <c r="I186" i="1"/>
  <c r="I185" i="1"/>
  <c r="I195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71" i="1"/>
  <c r="I170" i="1"/>
  <c r="I169" i="1"/>
  <c r="I168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44" i="1"/>
  <c r="I42" i="1"/>
  <c r="I93" i="1"/>
  <c r="I92" i="1"/>
  <c r="I91" i="1"/>
  <c r="I90" i="1"/>
  <c r="I89" i="1"/>
  <c r="I196" i="1"/>
  <c r="I197" i="1"/>
  <c r="I194" i="1"/>
  <c r="I88" i="1"/>
  <c r="I87" i="1"/>
  <c r="I86" i="1"/>
  <c r="I85" i="1"/>
  <c r="I84" i="1"/>
  <c r="I83" i="1"/>
  <c r="I82" i="1"/>
  <c r="I81" i="1"/>
  <c r="I80" i="1"/>
  <c r="I79" i="1"/>
  <c r="I72" i="1"/>
  <c r="I73" i="1"/>
  <c r="I74" i="1"/>
  <c r="I75" i="1"/>
  <c r="I76" i="1"/>
  <c r="I77" i="1"/>
  <c r="I78" i="1"/>
  <c r="I62" i="1"/>
  <c r="I63" i="1"/>
  <c r="I64" i="1"/>
  <c r="I65" i="1"/>
  <c r="I66" i="1"/>
  <c r="I67" i="1"/>
  <c r="I68" i="1"/>
  <c r="I69" i="1"/>
  <c r="I70" i="1"/>
  <c r="I71" i="1"/>
  <c r="I61" i="1"/>
  <c r="I60" i="1"/>
  <c r="I59" i="1"/>
  <c r="I58" i="1"/>
  <c r="I57" i="1"/>
  <c r="I56" i="1"/>
  <c r="I55" i="1"/>
  <c r="I54" i="1"/>
  <c r="I53" i="1"/>
  <c r="I52" i="1"/>
  <c r="I29" i="1"/>
  <c r="K29" i="1"/>
  <c r="I28" i="1"/>
  <c r="K28" i="1"/>
  <c r="I39" i="1"/>
  <c r="I40" i="1"/>
  <c r="I41" i="1"/>
  <c r="I43" i="1"/>
  <c r="I45" i="1"/>
  <c r="I46" i="1"/>
  <c r="I47" i="1"/>
  <c r="I48" i="1"/>
  <c r="I49" i="1"/>
  <c r="I50" i="1"/>
  <c r="I51" i="1"/>
  <c r="I38" i="1"/>
  <c r="I30" i="1"/>
  <c r="I2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30" i="1"/>
  <c r="I26" i="1"/>
  <c r="I25" i="1"/>
  <c r="I24" i="1"/>
  <c r="I23" i="1"/>
  <c r="I11" i="1"/>
  <c r="I12" i="1"/>
  <c r="I13" i="1"/>
  <c r="I14" i="1"/>
  <c r="I15" i="1"/>
  <c r="I16" i="1"/>
  <c r="I17" i="1"/>
  <c r="I18" i="1"/>
  <c r="I19" i="1"/>
  <c r="I20" i="1"/>
  <c r="I21" i="1"/>
  <c r="I22" i="1"/>
  <c r="I8" i="1"/>
  <c r="I9" i="1"/>
  <c r="I10" i="1"/>
  <c r="I193" i="1" l="1"/>
  <c r="I35" i="1"/>
  <c r="I31" i="1"/>
  <c r="I33" i="1"/>
  <c r="I37" i="1"/>
  <c r="I5" i="1"/>
  <c r="L8" i="2"/>
  <c r="K6" i="1"/>
  <c r="K7" i="1"/>
  <c r="I6" i="1"/>
  <c r="I7" i="1"/>
</calcChain>
</file>

<file path=xl/sharedStrings.xml><?xml version="1.0" encoding="utf-8"?>
<sst xmlns="http://schemas.openxmlformats.org/spreadsheetml/2006/main" count="1257" uniqueCount="328">
  <si>
    <t>категория жилых помещений</t>
  </si>
  <si>
    <t>адрес многоквартирного дома</t>
  </si>
  <si>
    <t>этажность</t>
  </si>
  <si>
    <t>количество жителей, проживающих в многоквартирном доме</t>
  </si>
  <si>
    <t>улица</t>
  </si>
  <si>
    <t>дом</t>
  </si>
  <si>
    <t>1.2.</t>
  </si>
  <si>
    <t>1.3.</t>
  </si>
  <si>
    <t>2.1.</t>
  </si>
  <si>
    <t>…</t>
  </si>
  <si>
    <t>многоквартирные дома с централизованным холодным водоснабжением, с водонагревателями, входящими в состав общего имущества многоквартирного дома, централизованным водоотведением</t>
  </si>
  <si>
    <t>общая площадь жилых помещений, входящих в состав общего имущества в многоквартирных домах*</t>
  </si>
  <si>
    <t>норматив потребления холодной воды в целях содержания общего имущества в многоквартирном доме, куб.метр на кв. метр общей площади</t>
  </si>
  <si>
    <t>норматив потребления горячей воды в целях содержания общего имущества в многоквартирном доме, куб.метр на кв. метр общей площади</t>
  </si>
  <si>
    <t>норматив отведения сточных вод, куб.метр на кв. метр общей площади</t>
  </si>
  <si>
    <t>Многоквартирные дома с централизованным холодным водоснабжением, централизованным водоотведенением, без водонагревателей, входящими в состав общего имущества многоквартирного дома</t>
  </si>
  <si>
    <t xml:space="preserve">*Общая площадь помещений, входящих в состав общего имущества в многоквартирном доме, определяется как суммарная площадь следующих помещений, не являющихся частями квартир многоквартирного дома и предназначенных для обслуживания более одного помещения в многоквартирном доме (согласно сведениям, указанным в паспорте многоквартирного дома): площади межквартирных лестничных площадок, лестниц, коридоров, тамбуров, холлов, вестибюлей, колясочных, помещений охраны (консьержа) в этом многоквартирном доме, не принадлежащих отдельным собственникам.
</t>
  </si>
  <si>
    <t>УТВЕРЖДЕНО: глава админстрации __________ муниципального района (городского округа)____________ /ФИО/</t>
  </si>
  <si>
    <t>Форма для установления нормативов потребления холодной (горячей) воды в целях содержания общего имущества в многоквартирном доме на территории ___________________ муниципального района, городского округа</t>
  </si>
  <si>
    <t>Многоквартирные дома с централизованным холодным водоснабжением,без централизованного водоотведения, без водонагревателей, входящими в состав общего имущества многоквартирного дома</t>
  </si>
  <si>
    <t>многоквартирные дома с централизованным холодным водоснабжением, с индивидуальными водонагревателями, предусмотренных техническим паспортом многоквартирного дома, централизованным водоотведением</t>
  </si>
  <si>
    <t>многоквартирные дома с централизованным холодным водоснабжением, с индивидуальными водонагревателями, предусмотренных техническим паспортом многоквартирного дома, без централизованного водоотведения</t>
  </si>
  <si>
    <t>Многоквартирные дома с централизованным холодным водоснабжением, централизованным водоотведенением, без водонагревателей, входящими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</si>
  <si>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Многоквартирные дома с централизованным холодным водоснабжением,без централизованного водоотведения, без водонагревателей, входящими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</si>
  <si>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 xml:space="preserve">многоквартирные дома с централизованным холодным и горячим водоснабжением, централизованным водоотведением </t>
  </si>
  <si>
    <t xml:space="preserve">  поселение </t>
  </si>
  <si>
    <t>Нижнеивкинское</t>
  </si>
  <si>
    <t>Курортная</t>
  </si>
  <si>
    <t>1.4.</t>
  </si>
  <si>
    <t>1.5.</t>
  </si>
  <si>
    <t>1.6.</t>
  </si>
  <si>
    <t>Садовая</t>
  </si>
  <si>
    <t>Лесная Новь</t>
  </si>
  <si>
    <t xml:space="preserve">1.7. </t>
  </si>
  <si>
    <t>1.8.</t>
  </si>
  <si>
    <t>1.9.</t>
  </si>
  <si>
    <t>1.10.</t>
  </si>
  <si>
    <t>1.11.</t>
  </si>
  <si>
    <t>1.12.</t>
  </si>
  <si>
    <t>Октябрьская</t>
  </si>
  <si>
    <t>25а</t>
  </si>
  <si>
    <t>23а</t>
  </si>
  <si>
    <t>Кленовая</t>
  </si>
  <si>
    <t>Почтовая</t>
  </si>
  <si>
    <t>5а</t>
  </si>
  <si>
    <t>Новая</t>
  </si>
  <si>
    <t>пер.Садовый</t>
  </si>
  <si>
    <t>Бамовская</t>
  </si>
  <si>
    <t>Заречная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</si>
  <si>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</si>
  <si>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</si>
  <si>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</si>
  <si>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</si>
  <si>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</si>
  <si>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</si>
  <si>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</si>
  <si>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</si>
  <si>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1.21.</t>
  </si>
  <si>
    <t>1.22.</t>
  </si>
  <si>
    <t>1.23.</t>
  </si>
  <si>
    <t>1.24.</t>
  </si>
  <si>
    <t>Строителей</t>
  </si>
  <si>
    <t>Труда</t>
  </si>
  <si>
    <t>Молодежная</t>
  </si>
  <si>
    <t>17а</t>
  </si>
  <si>
    <t>1.25.</t>
  </si>
  <si>
    <t>1.26 .</t>
  </si>
  <si>
    <t>8.1.</t>
  </si>
  <si>
    <t>8.2.</t>
  </si>
  <si>
    <t>8.3.</t>
  </si>
  <si>
    <t>Юбилейная</t>
  </si>
  <si>
    <t>Проселочная</t>
  </si>
  <si>
    <t>Советская</t>
  </si>
  <si>
    <t>Мира</t>
  </si>
  <si>
    <t>пер.Центральный</t>
  </si>
  <si>
    <t>17б</t>
  </si>
  <si>
    <t>№ дома</t>
  </si>
  <si>
    <t>1а</t>
  </si>
  <si>
    <t>1б</t>
  </si>
  <si>
    <t>6а</t>
  </si>
  <si>
    <t>6б</t>
  </si>
  <si>
    <t>Строительная</t>
  </si>
  <si>
    <t>Ленина</t>
  </si>
  <si>
    <t>16а</t>
  </si>
  <si>
    <t>Пушкина</t>
  </si>
  <si>
    <t>Фадеева</t>
  </si>
  <si>
    <t>Березовая</t>
  </si>
  <si>
    <t>8.4.</t>
  </si>
  <si>
    <t>Гагарина</t>
  </si>
  <si>
    <t>2а</t>
  </si>
  <si>
    <t>Перминова</t>
  </si>
  <si>
    <t>5б</t>
  </si>
  <si>
    <t>Краснооктябрьская</t>
  </si>
  <si>
    <t>7а</t>
  </si>
  <si>
    <t>Первомайская</t>
  </si>
  <si>
    <t>Свободы</t>
  </si>
  <si>
    <t>Шаляпина</t>
  </si>
  <si>
    <t>8а</t>
  </si>
  <si>
    <t>этаж</t>
  </si>
  <si>
    <t>пл.об.имущества</t>
  </si>
  <si>
    <t>кол.проживающ.</t>
  </si>
  <si>
    <t>Куменское г/п</t>
  </si>
  <si>
    <t>Северная</t>
  </si>
  <si>
    <t>10а</t>
  </si>
  <si>
    <t>13а</t>
  </si>
  <si>
    <t>Победы</t>
  </si>
  <si>
    <t>Милицейская</t>
  </si>
  <si>
    <t>27а</t>
  </si>
  <si>
    <t xml:space="preserve">Лесная </t>
  </si>
  <si>
    <t>20 б</t>
  </si>
  <si>
    <t>59-4</t>
  </si>
  <si>
    <t>59-3</t>
  </si>
  <si>
    <t>59-2</t>
  </si>
  <si>
    <t>59-1</t>
  </si>
  <si>
    <t>д.Моряны</t>
  </si>
  <si>
    <t>Восточная</t>
  </si>
  <si>
    <t>15а</t>
  </si>
  <si>
    <t>29а</t>
  </si>
  <si>
    <t>27б</t>
  </si>
  <si>
    <t>39а</t>
  </si>
  <si>
    <t>37а</t>
  </si>
  <si>
    <t>Базарная</t>
  </si>
  <si>
    <t>Кирова</t>
  </si>
  <si>
    <t>4а</t>
  </si>
  <si>
    <t>Зеленая</t>
  </si>
  <si>
    <t>Наличие водоразборных  устройств и санитарно-технического оборудывания в местах общего пользования многоквартионого дома,да/нет</t>
  </si>
  <si>
    <t>пер.Заводской</t>
  </si>
  <si>
    <t>да</t>
  </si>
  <si>
    <t>Кооперативная</t>
  </si>
  <si>
    <t>Лесная</t>
  </si>
  <si>
    <t>от 1 до 5</t>
  </si>
  <si>
    <t>Нижнеивкинское городское поселение</t>
  </si>
  <si>
    <t>от 5 до 9</t>
  </si>
  <si>
    <t>2</t>
  </si>
  <si>
    <t>х</t>
  </si>
  <si>
    <t>3</t>
  </si>
  <si>
    <t>Куменское городское поселение</t>
  </si>
  <si>
    <t>Речное сельское поселение п.Олимпийский</t>
  </si>
  <si>
    <t xml:space="preserve">Речное сельское поселение </t>
  </si>
  <si>
    <t>Березниковское сельское поселение</t>
  </si>
  <si>
    <t>Куменское сельское поселение</t>
  </si>
  <si>
    <t>Большеперелазское сельское поселение</t>
  </si>
  <si>
    <t>Вожгальское сельское поселение, с. Вожгалы</t>
  </si>
  <si>
    <t>Вожгальское сельское поселение, п. Краснооктябрьский</t>
  </si>
  <si>
    <t>Вожгальское сельское поселение, с. Чекоты</t>
  </si>
  <si>
    <t>Вичевское сельское поселение</t>
  </si>
  <si>
    <t>Куменское городское поселение, д. Моряны</t>
  </si>
  <si>
    <t>Речное сельское поселение</t>
  </si>
  <si>
    <t>4</t>
  </si>
  <si>
    <t>5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</si>
  <si>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</si>
  <si>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</si>
  <si>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</si>
  <si>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</si>
  <si>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</si>
  <si>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</si>
  <si>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</si>
  <si>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</si>
  <si>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</si>
  <si>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</si>
  <si>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</si>
  <si>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</si>
  <si>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</si>
  <si>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</si>
  <si>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</si>
  <si>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</si>
  <si>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</si>
  <si>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</si>
  <si>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</si>
  <si>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</si>
  <si>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</si>
  <si>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</si>
  <si>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</si>
  <si>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</si>
  <si>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</si>
  <si>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</si>
  <si>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</si>
  <si>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</si>
  <si>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</si>
  <si>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</si>
  <si>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</si>
  <si>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</si>
  <si>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</si>
  <si>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</si>
  <si>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</si>
  <si>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</si>
  <si>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</si>
  <si>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</si>
  <si>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</si>
  <si>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</si>
  <si>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</si>
  <si>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</si>
  <si>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</si>
  <si>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</si>
  <si>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</si>
  <si>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</si>
  <si>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</si>
  <si>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</si>
  <si>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5.49</t>
  </si>
  <si>
    <t>5.50</t>
  </si>
  <si>
    <t>5.51</t>
  </si>
  <si>
    <t>5.52</t>
  </si>
  <si>
    <t>5.53</t>
  </si>
  <si>
    <t>5.54</t>
  </si>
  <si>
    <t>5.55</t>
  </si>
  <si>
    <t>5.56</t>
  </si>
  <si>
    <t>5.57</t>
  </si>
  <si>
    <t>5.58</t>
  </si>
  <si>
    <t>5.59</t>
  </si>
  <si>
    <t>5.60</t>
  </si>
  <si>
    <t>5.61</t>
  </si>
  <si>
    <t>5.62</t>
  </si>
  <si>
    <t>5.63</t>
  </si>
  <si>
    <t>5.64</t>
  </si>
  <si>
    <t>5.65</t>
  </si>
  <si>
    <t>5.66</t>
  </si>
  <si>
    <t>5.67</t>
  </si>
  <si>
    <t>5.68</t>
  </si>
  <si>
    <t>5.69</t>
  </si>
  <si>
    <t>5.70</t>
  </si>
  <si>
    <t>5.71</t>
  </si>
  <si>
    <t>5.72</t>
  </si>
  <si>
    <t>5.73</t>
  </si>
  <si>
    <t>5.74</t>
  </si>
  <si>
    <t>5.75</t>
  </si>
  <si>
    <t>5.76</t>
  </si>
  <si>
    <t>5.77</t>
  </si>
  <si>
    <t>5.78</t>
  </si>
  <si>
    <t>5.79</t>
  </si>
  <si>
    <t>5.80</t>
  </si>
  <si>
    <t>5.81</t>
  </si>
  <si>
    <t>5.82</t>
  </si>
  <si>
    <t>5.83</t>
  </si>
  <si>
    <t>5.84</t>
  </si>
  <si>
    <t>5.85</t>
  </si>
  <si>
    <t>5.86</t>
  </si>
  <si>
    <t>5.87</t>
  </si>
  <si>
    <t>5.88</t>
  </si>
  <si>
    <t>5.89</t>
  </si>
  <si>
    <t>5.90</t>
  </si>
  <si>
    <t>5.91</t>
  </si>
  <si>
    <t>5.92</t>
  </si>
  <si>
    <t>5.93</t>
  </si>
  <si>
    <t>5.94</t>
  </si>
  <si>
    <t>5.95</t>
  </si>
  <si>
    <t>5.96</t>
  </si>
  <si>
    <t>5.97</t>
  </si>
  <si>
    <t>5.98</t>
  </si>
  <si>
    <t>5.99</t>
  </si>
  <si>
    <t>5.100</t>
  </si>
  <si>
    <t>5.101</t>
  </si>
  <si>
    <t>5.102</t>
  </si>
  <si>
    <t>5.103</t>
  </si>
  <si>
    <t>5.104</t>
  </si>
  <si>
    <t>5.105</t>
  </si>
  <si>
    <t>5.106</t>
  </si>
  <si>
    <t>5.107</t>
  </si>
  <si>
    <t>5.108</t>
  </si>
  <si>
    <t>5.109</t>
  </si>
  <si>
    <t>5.110</t>
  </si>
  <si>
    <t>5.111</t>
  </si>
  <si>
    <t>5.112</t>
  </si>
  <si>
    <t>5.113</t>
  </si>
  <si>
    <t>5.114</t>
  </si>
  <si>
    <t>5.115</t>
  </si>
  <si>
    <t>5.116</t>
  </si>
  <si>
    <t>5.117</t>
  </si>
  <si>
    <t>5.118</t>
  </si>
  <si>
    <t>5.119</t>
  </si>
  <si>
    <t>5.120</t>
  </si>
  <si>
    <t>5.121</t>
  </si>
  <si>
    <t>5.122</t>
  </si>
  <si>
    <t>5.123</t>
  </si>
  <si>
    <t>5.124</t>
  </si>
  <si>
    <t>5.125</t>
  </si>
  <si>
    <t>5.126</t>
  </si>
  <si>
    <t>5.127</t>
  </si>
  <si>
    <t>5.128</t>
  </si>
  <si>
    <t>5.129</t>
  </si>
  <si>
    <t>5.130</t>
  </si>
  <si>
    <t>5.131</t>
  </si>
  <si>
    <t>5.132</t>
  </si>
  <si>
    <t>5.133</t>
  </si>
  <si>
    <t>5.134</t>
  </si>
  <si>
    <t>5.135</t>
  </si>
  <si>
    <t>5.136</t>
  </si>
  <si>
    <t>5.137</t>
  </si>
  <si>
    <t>5.138</t>
  </si>
  <si>
    <t>5.139</t>
  </si>
  <si>
    <t>5.140</t>
  </si>
  <si>
    <t>5.141</t>
  </si>
  <si>
    <t>5.142</t>
  </si>
  <si>
    <t>5.143</t>
  </si>
  <si>
    <t>5.144</t>
  </si>
  <si>
    <t>5.145</t>
  </si>
  <si>
    <t>5.146</t>
  </si>
  <si>
    <t>5.147</t>
  </si>
  <si>
    <t>5.148</t>
  </si>
  <si>
    <t>5.149</t>
  </si>
  <si>
    <t>5.150</t>
  </si>
  <si>
    <t>5.151</t>
  </si>
  <si>
    <t>5.152</t>
  </si>
  <si>
    <t>5.153</t>
  </si>
  <si>
    <t>5.154</t>
  </si>
  <si>
    <t>5.155</t>
  </si>
  <si>
    <t>6</t>
  </si>
  <si>
    <t>6.1</t>
  </si>
  <si>
    <t>6.2</t>
  </si>
  <si>
    <t>6.3</t>
  </si>
  <si>
    <t>6.4</t>
  </si>
  <si>
    <t xml:space="preserve">НОРМАТИВЫ
потребления коммунальных ресурсов в целях содержания общего 
имущества в многоквартирном доме в муниципальных образованиях Кировской области в границах муниципального образования 
Куменский муниципальный район Кировской области
</t>
  </si>
  <si>
    <r>
      <t xml:space="preserve">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УТВЕРЖДЕНЫ
распоряжением министерства строительства и жилищно-коммунального хозяйства Кировской области
от                     № 
</t>
    </r>
  </si>
  <si>
    <t>№</t>
  </si>
  <si>
    <t>Этажность</t>
  </si>
  <si>
    <t>общая площадь помещений, входящих в состав общего имущества в многоквартирных домах*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</si>
  <si>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</si>
  <si>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</si>
  <si>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>Норматив потребления горячей воды в целях содержания общего имущества в многоквартирном доме</t>
  </si>
  <si>
    <t>Многоквартирные дома с централизованным холодным водоснабжением, с индивидуальными водонагревателями, предусмотренными техническим паспортом многоквартирного дома, централизованным водоотведением</t>
  </si>
  <si>
    <t>Многоквартирные дома с централизованным холодным водоснабжением, без централизованного водоотведения, без водонагревателей, входящих в состав общего имущества многоквартирного дома</t>
  </si>
  <si>
    <t>Многоквартирные дома с централизованным холодным водоснабжением, централизованным водоотведенением,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</si>
  <si>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Многоквартирные дома с централизованным холодным водоснабжением,без централизованного водоотведения,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</si>
  <si>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куб.метр в месяц на кв. метр общей площади</t>
  </si>
  <si>
    <t>куб.метр в месяц в месяц на кв. метр общей площади</t>
  </si>
  <si>
    <t>Норматив отведения сточных вод в целях содержания общего имущества в многоквартирном доме</t>
  </si>
  <si>
    <t>Категория жилых помещений</t>
  </si>
  <si>
    <t>Приложение 14</t>
  </si>
  <si>
    <t xml:space="preserve">Многоквартирные дома с централизованным холодным и горячим водоснабжением, централизованным водоотведением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</si>
</sst>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Border="1"/>
    <xf numFmtId="0" fontId="2" fillId="0" borderId="1" xfId="0" applyFont="1" applyBorder="1" applyAlignment="1">
      <alignment vertical="top" wrapText="1"/>
    </xf>
    <xf numFmtId="16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6" xfId="0" applyNumberForma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8" xfId="0" applyBorder="1" applyAlignment="1">
      <alignment horizontal="center" vertical="top" wrapText="1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/>
    </xf>
    <xf numFmtId="2" fontId="0" fillId="0" borderId="0" xfId="0" applyNumberFormat="1" applyAlignment="1">
      <alignment horizontal="center" vertical="top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/>
    </xf>
    <xf numFmtId="0" fontId="0" fillId="0" borderId="5" xfId="0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49" fontId="6" fillId="0" borderId="0" xfId="0" applyNumberFormat="1" applyFont="1" applyFill="1" applyAlignment="1">
      <alignment horizontal="left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" fillId="0" borderId="5" xfId="0" applyFont="1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9"/>
  <sheetViews>
    <sheetView tabSelected="1" workbookViewId="0">
      <selection activeCell="K200" sqref="K200"/>
    </sheetView>
  </sheetViews>
  <sheetFormatPr defaultRowHeight="15" x14ac:dyDescent="0.25"/>
  <cols>
    <col min="1" max="1" width="9.140625" style="30"/>
    <col min="2" max="2" width="20" style="1" customWidth="1"/>
    <col min="3" max="3" width="20" style="2" customWidth="1"/>
    <col min="4" max="4" width="22.7109375" style="2" customWidth="1"/>
    <col min="5" max="5" width="12.28515625" style="2" customWidth="1"/>
    <col min="6" max="6" width="26.140625" style="2" hidden="1" customWidth="1"/>
    <col min="7" max="7" width="23.85546875" style="2" hidden="1" customWidth="1"/>
    <col min="8" max="8" width="10.140625" style="2" customWidth="1"/>
    <col min="9" max="10" width="12.5703125" style="38" customWidth="1"/>
    <col min="11" max="11" width="13.5703125" style="38" customWidth="1"/>
    <col min="12" max="16384" width="9.140625" style="2"/>
  </cols>
  <sheetData>
    <row r="1" spans="1:11" ht="18.75" x14ac:dyDescent="0.25">
      <c r="J1" s="50" t="s">
        <v>326</v>
      </c>
      <c r="K1" s="50"/>
    </row>
    <row r="2" spans="1:11" s="41" customFormat="1" ht="169.5" customHeight="1" x14ac:dyDescent="0.25">
      <c r="A2" s="39"/>
      <c r="B2" s="40"/>
      <c r="C2" s="40"/>
      <c r="D2" s="40"/>
      <c r="E2" s="40"/>
      <c r="F2" s="40"/>
      <c r="G2" s="40"/>
      <c r="H2" s="55" t="s">
        <v>311</v>
      </c>
      <c r="I2" s="55"/>
      <c r="J2" s="55"/>
      <c r="K2" s="55"/>
    </row>
    <row r="3" spans="1:11" s="35" customFormat="1" ht="114.75" customHeight="1" x14ac:dyDescent="0.25">
      <c r="A3" s="51" t="s">
        <v>310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 s="42" customFormat="1" ht="120" customHeight="1" x14ac:dyDescent="0.25">
      <c r="A4" s="31" t="s">
        <v>312</v>
      </c>
      <c r="B4" s="52" t="s">
        <v>325</v>
      </c>
      <c r="C4" s="53"/>
      <c r="D4" s="54"/>
      <c r="E4" s="26" t="s">
        <v>313</v>
      </c>
      <c r="F4" s="26" t="s">
        <v>314</v>
      </c>
      <c r="G4" s="26" t="s">
        <v>3</v>
      </c>
      <c r="H4" s="26" t="s">
        <v>315</v>
      </c>
      <c r="I4" s="36" t="s">
        <v>316</v>
      </c>
      <c r="J4" s="36" t="s">
        <v>317</v>
      </c>
      <c r="K4" s="36" t="s">
        <v>324</v>
      </c>
    </row>
    <row r="5" spans="1:11" s="29" customFormat="1" ht="63" customHeight="1" x14ac:dyDescent="0.25">
      <c r="A5" s="31">
        <v>1</v>
      </c>
      <c r="B5" s="48" t="s">
        <v>327</v>
      </c>
      <c r="C5" s="48"/>
      <c r="D5" s="48"/>
      <c r="E5" s="26" t="s">
        <v>130</v>
      </c>
      <c r="F5" s="26">
        <f>SUM(F6:F30)</f>
        <v>2866.9</v>
      </c>
      <c r="G5" s="26">
        <f>SUM(G6:G30)</f>
        <v>930</v>
      </c>
      <c r="H5" s="49" t="s">
        <v>322</v>
      </c>
      <c r="I5" s="36">
        <f t="shared" ref="I5:I36" si="0">0.09*G5/F5</f>
        <v>2.9195298057134885E-2</v>
      </c>
      <c r="J5" s="36">
        <v>2.9195298057134885E-2</v>
      </c>
      <c r="K5" s="36">
        <v>0.06</v>
      </c>
    </row>
    <row r="6" spans="1:11" s="1" customFormat="1" ht="25.5" hidden="1" x14ac:dyDescent="0.25">
      <c r="A6" s="31" t="s">
        <v>6</v>
      </c>
      <c r="B6" s="43" t="s">
        <v>131</v>
      </c>
      <c r="C6" s="44" t="s">
        <v>27</v>
      </c>
      <c r="D6" s="43">
        <v>3</v>
      </c>
      <c r="E6" s="26">
        <v>5</v>
      </c>
      <c r="F6" s="26">
        <v>422.2</v>
      </c>
      <c r="G6" s="26">
        <v>171</v>
      </c>
      <c r="H6" s="49"/>
      <c r="I6" s="36">
        <f t="shared" si="0"/>
        <v>3.6451918522027477E-2</v>
      </c>
      <c r="J6" s="36">
        <v>3.6451918522027477E-2</v>
      </c>
      <c r="K6" s="36">
        <f t="shared" ref="K6:K32" si="1">0.09*G6/F6</f>
        <v>3.6451918522027477E-2</v>
      </c>
    </row>
    <row r="7" spans="1:11" s="1" customFormat="1" ht="25.5" hidden="1" x14ac:dyDescent="0.25">
      <c r="A7" s="31" t="s">
        <v>7</v>
      </c>
      <c r="B7" s="43" t="s">
        <v>131</v>
      </c>
      <c r="C7" s="44" t="s">
        <v>27</v>
      </c>
      <c r="D7" s="43">
        <v>5</v>
      </c>
      <c r="E7" s="26">
        <v>5</v>
      </c>
      <c r="F7" s="26">
        <v>152.4</v>
      </c>
      <c r="G7" s="26">
        <v>78</v>
      </c>
      <c r="H7" s="49"/>
      <c r="I7" s="36">
        <f t="shared" si="0"/>
        <v>4.6062992125984248E-2</v>
      </c>
      <c r="J7" s="36">
        <v>4.6062992125984248E-2</v>
      </c>
      <c r="K7" s="36">
        <f t="shared" si="1"/>
        <v>4.6062992125984248E-2</v>
      </c>
    </row>
    <row r="8" spans="1:11" s="1" customFormat="1" ht="25.5" hidden="1" x14ac:dyDescent="0.25">
      <c r="A8" s="31" t="s">
        <v>28</v>
      </c>
      <c r="B8" s="43" t="s">
        <v>131</v>
      </c>
      <c r="C8" s="44" t="s">
        <v>27</v>
      </c>
      <c r="D8" s="43">
        <v>7</v>
      </c>
      <c r="E8" s="26">
        <v>5</v>
      </c>
      <c r="F8" s="26">
        <v>309.2</v>
      </c>
      <c r="G8" s="26">
        <v>106</v>
      </c>
      <c r="H8" s="49"/>
      <c r="I8" s="36">
        <f t="shared" si="0"/>
        <v>3.0853816300129365E-2</v>
      </c>
      <c r="J8" s="36">
        <v>3.0853816300129365E-2</v>
      </c>
      <c r="K8" s="36">
        <f t="shared" si="1"/>
        <v>3.0853816300129365E-2</v>
      </c>
    </row>
    <row r="9" spans="1:11" s="1" customFormat="1" ht="25.5" hidden="1" x14ac:dyDescent="0.25">
      <c r="A9" s="31" t="s">
        <v>29</v>
      </c>
      <c r="B9" s="43" t="s">
        <v>131</v>
      </c>
      <c r="C9" s="44" t="s">
        <v>31</v>
      </c>
      <c r="D9" s="43">
        <v>2</v>
      </c>
      <c r="E9" s="26">
        <v>5</v>
      </c>
      <c r="F9" s="26">
        <v>237.7</v>
      </c>
      <c r="G9" s="26">
        <v>28</v>
      </c>
      <c r="H9" s="49"/>
      <c r="I9" s="36">
        <f t="shared" si="0"/>
        <v>1.0601598653765251E-2</v>
      </c>
      <c r="J9" s="36">
        <v>1.0601598653765251E-2</v>
      </c>
      <c r="K9" s="36">
        <f t="shared" si="1"/>
        <v>1.0601598653765251E-2</v>
      </c>
    </row>
    <row r="10" spans="1:11" s="1" customFormat="1" ht="25.5" hidden="1" x14ac:dyDescent="0.25">
      <c r="A10" s="31" t="s">
        <v>30</v>
      </c>
      <c r="B10" s="43" t="s">
        <v>131</v>
      </c>
      <c r="C10" s="44" t="s">
        <v>31</v>
      </c>
      <c r="D10" s="43">
        <v>4</v>
      </c>
      <c r="E10" s="26">
        <v>3</v>
      </c>
      <c r="F10" s="26">
        <v>133.1</v>
      </c>
      <c r="G10" s="26">
        <v>52</v>
      </c>
      <c r="H10" s="49"/>
      <c r="I10" s="36">
        <f t="shared" si="0"/>
        <v>3.5161532682193838E-2</v>
      </c>
      <c r="J10" s="36">
        <v>3.5161532682193838E-2</v>
      </c>
      <c r="K10" s="36">
        <f t="shared" si="1"/>
        <v>3.5161532682193838E-2</v>
      </c>
    </row>
    <row r="11" spans="1:11" s="1" customFormat="1" ht="25.5" hidden="1" x14ac:dyDescent="0.25">
      <c r="A11" s="31" t="s">
        <v>33</v>
      </c>
      <c r="B11" s="43" t="s">
        <v>131</v>
      </c>
      <c r="C11" s="44" t="s">
        <v>32</v>
      </c>
      <c r="D11" s="43">
        <v>1</v>
      </c>
      <c r="E11" s="26">
        <v>2</v>
      </c>
      <c r="F11" s="26">
        <v>57.6</v>
      </c>
      <c r="G11" s="26">
        <v>35</v>
      </c>
      <c r="H11" s="49"/>
      <c r="I11" s="36">
        <f t="shared" si="0"/>
        <v>5.46875E-2</v>
      </c>
      <c r="J11" s="36">
        <v>5.46875E-2</v>
      </c>
      <c r="K11" s="36">
        <f t="shared" si="1"/>
        <v>5.46875E-2</v>
      </c>
    </row>
    <row r="12" spans="1:11" s="1" customFormat="1" ht="25.5" hidden="1" x14ac:dyDescent="0.25">
      <c r="A12" s="31" t="s">
        <v>34</v>
      </c>
      <c r="B12" s="43" t="s">
        <v>131</v>
      </c>
      <c r="C12" s="44" t="s">
        <v>32</v>
      </c>
      <c r="D12" s="43">
        <v>2</v>
      </c>
      <c r="E12" s="26">
        <v>2</v>
      </c>
      <c r="F12" s="26">
        <v>63.2</v>
      </c>
      <c r="G12" s="26">
        <v>38</v>
      </c>
      <c r="H12" s="49"/>
      <c r="I12" s="36">
        <f t="shared" si="0"/>
        <v>5.4113924050632908E-2</v>
      </c>
      <c r="J12" s="36">
        <v>5.4113924050632908E-2</v>
      </c>
      <c r="K12" s="36">
        <f t="shared" si="1"/>
        <v>5.4113924050632908E-2</v>
      </c>
    </row>
    <row r="13" spans="1:11" s="1" customFormat="1" ht="25.5" hidden="1" x14ac:dyDescent="0.25">
      <c r="A13" s="31" t="s">
        <v>35</v>
      </c>
      <c r="B13" s="43" t="s">
        <v>131</v>
      </c>
      <c r="C13" s="44" t="s">
        <v>32</v>
      </c>
      <c r="D13" s="43">
        <v>3</v>
      </c>
      <c r="E13" s="26">
        <v>2</v>
      </c>
      <c r="F13" s="26">
        <v>84</v>
      </c>
      <c r="G13" s="26">
        <v>40</v>
      </c>
      <c r="H13" s="49"/>
      <c r="I13" s="36">
        <f t="shared" si="0"/>
        <v>4.2857142857142851E-2</v>
      </c>
      <c r="J13" s="36">
        <v>4.2857142857142851E-2</v>
      </c>
      <c r="K13" s="36">
        <f t="shared" si="1"/>
        <v>4.2857142857142851E-2</v>
      </c>
    </row>
    <row r="14" spans="1:11" s="1" customFormat="1" ht="25.5" hidden="1" x14ac:dyDescent="0.25">
      <c r="A14" s="31" t="s">
        <v>36</v>
      </c>
      <c r="B14" s="43" t="s">
        <v>131</v>
      </c>
      <c r="C14" s="44" t="s">
        <v>32</v>
      </c>
      <c r="D14" s="43">
        <v>4</v>
      </c>
      <c r="E14" s="26">
        <v>2</v>
      </c>
      <c r="F14" s="26">
        <v>88.4</v>
      </c>
      <c r="G14" s="26">
        <v>39</v>
      </c>
      <c r="H14" s="49"/>
      <c r="I14" s="36">
        <f t="shared" si="0"/>
        <v>3.9705882352941174E-2</v>
      </c>
      <c r="J14" s="36">
        <v>3.9705882352941174E-2</v>
      </c>
      <c r="K14" s="36">
        <f t="shared" si="1"/>
        <v>3.9705882352941174E-2</v>
      </c>
    </row>
    <row r="15" spans="1:11" s="1" customFormat="1" ht="25.5" hidden="1" x14ac:dyDescent="0.25">
      <c r="A15" s="31" t="s">
        <v>37</v>
      </c>
      <c r="B15" s="43" t="s">
        <v>131</v>
      </c>
      <c r="C15" s="44" t="s">
        <v>39</v>
      </c>
      <c r="D15" s="43">
        <v>8</v>
      </c>
      <c r="E15" s="26">
        <v>2</v>
      </c>
      <c r="F15" s="26">
        <v>44.6</v>
      </c>
      <c r="G15" s="26">
        <v>22</v>
      </c>
      <c r="H15" s="49"/>
      <c r="I15" s="36">
        <f t="shared" si="0"/>
        <v>4.4394618834080718E-2</v>
      </c>
      <c r="J15" s="36">
        <v>4.4394618834080718E-2</v>
      </c>
      <c r="K15" s="36">
        <f t="shared" si="1"/>
        <v>4.4394618834080718E-2</v>
      </c>
    </row>
    <row r="16" spans="1:11" s="1" customFormat="1" ht="25.5" hidden="1" x14ac:dyDescent="0.25">
      <c r="A16" s="31" t="s">
        <v>38</v>
      </c>
      <c r="B16" s="43" t="s">
        <v>131</v>
      </c>
      <c r="C16" s="44" t="s">
        <v>39</v>
      </c>
      <c r="D16" s="43">
        <v>16</v>
      </c>
      <c r="E16" s="26">
        <v>2</v>
      </c>
      <c r="F16" s="26">
        <v>78.599999999999994</v>
      </c>
      <c r="G16" s="26">
        <v>44</v>
      </c>
      <c r="H16" s="49"/>
      <c r="I16" s="36">
        <f t="shared" si="0"/>
        <v>5.0381679389312983E-2</v>
      </c>
      <c r="J16" s="36">
        <v>5.0381679389312983E-2</v>
      </c>
      <c r="K16" s="36">
        <f t="shared" si="1"/>
        <v>5.0381679389312983E-2</v>
      </c>
    </row>
    <row r="17" spans="1:11" s="1" customFormat="1" ht="25.5" hidden="1" x14ac:dyDescent="0.25">
      <c r="A17" s="32" t="s">
        <v>49</v>
      </c>
      <c r="B17" s="43" t="s">
        <v>131</v>
      </c>
      <c r="C17" s="44" t="s">
        <v>39</v>
      </c>
      <c r="D17" s="43" t="s">
        <v>40</v>
      </c>
      <c r="E17" s="26">
        <v>2</v>
      </c>
      <c r="F17" s="26">
        <v>86.5</v>
      </c>
      <c r="G17" s="26">
        <v>18</v>
      </c>
      <c r="H17" s="49"/>
      <c r="I17" s="36">
        <f t="shared" si="0"/>
        <v>1.8728323699421963E-2</v>
      </c>
      <c r="J17" s="36">
        <v>1.8728323699421963E-2</v>
      </c>
      <c r="K17" s="36">
        <f t="shared" si="1"/>
        <v>1.8728323699421963E-2</v>
      </c>
    </row>
    <row r="18" spans="1:11" s="1" customFormat="1" ht="25.5" hidden="1" x14ac:dyDescent="0.25">
      <c r="A18" s="31" t="s">
        <v>50</v>
      </c>
      <c r="B18" s="43" t="s">
        <v>131</v>
      </c>
      <c r="C18" s="44" t="s">
        <v>39</v>
      </c>
      <c r="D18" s="43" t="s">
        <v>41</v>
      </c>
      <c r="E18" s="26">
        <v>2</v>
      </c>
      <c r="F18" s="26">
        <v>33.700000000000003</v>
      </c>
      <c r="G18" s="26">
        <v>13</v>
      </c>
      <c r="H18" s="49"/>
      <c r="I18" s="36">
        <f t="shared" si="0"/>
        <v>3.4718100890207708E-2</v>
      </c>
      <c r="J18" s="36">
        <v>3.4718100890207708E-2</v>
      </c>
      <c r="K18" s="36">
        <f t="shared" si="1"/>
        <v>3.4718100890207708E-2</v>
      </c>
    </row>
    <row r="19" spans="1:11" s="1" customFormat="1" ht="25.5" hidden="1" x14ac:dyDescent="0.25">
      <c r="A19" s="31" t="s">
        <v>51</v>
      </c>
      <c r="B19" s="43" t="s">
        <v>131</v>
      </c>
      <c r="C19" s="44" t="s">
        <v>42</v>
      </c>
      <c r="D19" s="43">
        <v>6</v>
      </c>
      <c r="E19" s="26">
        <v>2</v>
      </c>
      <c r="F19" s="26">
        <v>55.4</v>
      </c>
      <c r="G19" s="26">
        <v>18</v>
      </c>
      <c r="H19" s="49"/>
      <c r="I19" s="36">
        <f t="shared" si="0"/>
        <v>2.9241877256317689E-2</v>
      </c>
      <c r="J19" s="36">
        <v>2.9241877256317689E-2</v>
      </c>
      <c r="K19" s="36">
        <f t="shared" si="1"/>
        <v>2.9241877256317689E-2</v>
      </c>
    </row>
    <row r="20" spans="1:11" s="1" customFormat="1" ht="25.5" hidden="1" x14ac:dyDescent="0.25">
      <c r="A20" s="31" t="s">
        <v>52</v>
      </c>
      <c r="B20" s="43" t="s">
        <v>131</v>
      </c>
      <c r="C20" s="44" t="s">
        <v>43</v>
      </c>
      <c r="D20" s="43" t="s">
        <v>44</v>
      </c>
      <c r="E20" s="26">
        <v>2</v>
      </c>
      <c r="F20" s="26">
        <v>56.2</v>
      </c>
      <c r="G20" s="26">
        <v>22</v>
      </c>
      <c r="H20" s="49"/>
      <c r="I20" s="36">
        <f t="shared" si="0"/>
        <v>3.5231316725978644E-2</v>
      </c>
      <c r="J20" s="36">
        <v>3.5231316725978644E-2</v>
      </c>
      <c r="K20" s="36">
        <f t="shared" si="1"/>
        <v>3.5231316725978644E-2</v>
      </c>
    </row>
    <row r="21" spans="1:11" s="1" customFormat="1" ht="25.5" hidden="1" x14ac:dyDescent="0.25">
      <c r="A21" s="31" t="s">
        <v>53</v>
      </c>
      <c r="B21" s="43" t="s">
        <v>131</v>
      </c>
      <c r="C21" s="44" t="s">
        <v>45</v>
      </c>
      <c r="D21" s="43">
        <v>4</v>
      </c>
      <c r="E21" s="26">
        <v>2</v>
      </c>
      <c r="F21" s="26">
        <v>55</v>
      </c>
      <c r="G21" s="26">
        <v>5</v>
      </c>
      <c r="H21" s="49"/>
      <c r="I21" s="36">
        <f t="shared" si="0"/>
        <v>8.1818181818181807E-3</v>
      </c>
      <c r="J21" s="36">
        <v>8.1818181818181807E-3</v>
      </c>
      <c r="K21" s="36">
        <f t="shared" si="1"/>
        <v>8.1818181818181807E-3</v>
      </c>
    </row>
    <row r="22" spans="1:11" s="1" customFormat="1" ht="25.5" hidden="1" x14ac:dyDescent="0.25">
      <c r="A22" s="31" t="s">
        <v>54</v>
      </c>
      <c r="B22" s="43" t="s">
        <v>131</v>
      </c>
      <c r="C22" s="44" t="s">
        <v>46</v>
      </c>
      <c r="D22" s="43">
        <v>6</v>
      </c>
      <c r="E22" s="26">
        <v>2</v>
      </c>
      <c r="F22" s="26">
        <v>32.1</v>
      </c>
      <c r="G22" s="26">
        <v>12</v>
      </c>
      <c r="H22" s="49"/>
      <c r="I22" s="36">
        <f t="shared" si="0"/>
        <v>3.3644859813084113E-2</v>
      </c>
      <c r="J22" s="36">
        <v>3.3644859813084113E-2</v>
      </c>
      <c r="K22" s="36">
        <f t="shared" si="1"/>
        <v>3.3644859813084113E-2</v>
      </c>
    </row>
    <row r="23" spans="1:11" s="1" customFormat="1" ht="25.5" hidden="1" x14ac:dyDescent="0.25">
      <c r="A23" s="31" t="s">
        <v>55</v>
      </c>
      <c r="B23" s="43" t="s">
        <v>131</v>
      </c>
      <c r="C23" s="44" t="s">
        <v>47</v>
      </c>
      <c r="D23" s="43">
        <v>3</v>
      </c>
      <c r="E23" s="26">
        <v>2</v>
      </c>
      <c r="F23" s="26">
        <v>168.3</v>
      </c>
      <c r="G23" s="26">
        <v>48</v>
      </c>
      <c r="H23" s="49"/>
      <c r="I23" s="36">
        <f t="shared" si="0"/>
        <v>2.5668449197860963E-2</v>
      </c>
      <c r="J23" s="36">
        <v>2.5668449197860963E-2</v>
      </c>
      <c r="K23" s="36">
        <f t="shared" si="1"/>
        <v>2.5668449197860963E-2</v>
      </c>
    </row>
    <row r="24" spans="1:11" s="1" customFormat="1" ht="25.5" hidden="1" x14ac:dyDescent="0.25">
      <c r="A24" s="31" t="s">
        <v>56</v>
      </c>
      <c r="B24" s="43" t="s">
        <v>131</v>
      </c>
      <c r="C24" s="44" t="s">
        <v>31</v>
      </c>
      <c r="D24" s="43">
        <v>8</v>
      </c>
      <c r="E24" s="26">
        <v>2</v>
      </c>
      <c r="F24" s="26">
        <v>34.6</v>
      </c>
      <c r="G24" s="26">
        <v>21</v>
      </c>
      <c r="H24" s="49"/>
      <c r="I24" s="36">
        <f t="shared" si="0"/>
        <v>5.4624277456647392E-2</v>
      </c>
      <c r="J24" s="36">
        <v>5.4624277456647392E-2</v>
      </c>
      <c r="K24" s="36">
        <f t="shared" si="1"/>
        <v>5.4624277456647392E-2</v>
      </c>
    </row>
    <row r="25" spans="1:11" s="1" customFormat="1" ht="25.5" hidden="1" x14ac:dyDescent="0.25">
      <c r="A25" s="31" t="s">
        <v>57</v>
      </c>
      <c r="B25" s="43" t="s">
        <v>131</v>
      </c>
      <c r="C25" s="44" t="s">
        <v>31</v>
      </c>
      <c r="D25" s="43">
        <v>17</v>
      </c>
      <c r="E25" s="26">
        <v>2</v>
      </c>
      <c r="F25" s="26">
        <v>10</v>
      </c>
      <c r="G25" s="26">
        <v>10</v>
      </c>
      <c r="H25" s="49"/>
      <c r="I25" s="36">
        <f t="shared" si="0"/>
        <v>0.09</v>
      </c>
      <c r="J25" s="36">
        <v>0.09</v>
      </c>
      <c r="K25" s="36">
        <f t="shared" si="1"/>
        <v>0.09</v>
      </c>
    </row>
    <row r="26" spans="1:11" s="1" customFormat="1" ht="25.5" hidden="1" x14ac:dyDescent="0.25">
      <c r="A26" s="31" t="s">
        <v>58</v>
      </c>
      <c r="B26" s="43" t="s">
        <v>131</v>
      </c>
      <c r="C26" s="44" t="s">
        <v>45</v>
      </c>
      <c r="D26" s="43">
        <v>9</v>
      </c>
      <c r="E26" s="26">
        <v>2</v>
      </c>
      <c r="F26" s="26">
        <v>41.4</v>
      </c>
      <c r="G26" s="26">
        <v>6</v>
      </c>
      <c r="H26" s="49"/>
      <c r="I26" s="36">
        <f t="shared" si="0"/>
        <v>1.3043478260869566E-2</v>
      </c>
      <c r="J26" s="36">
        <v>1.3043478260869566E-2</v>
      </c>
      <c r="K26" s="36">
        <f t="shared" si="1"/>
        <v>1.3043478260869566E-2</v>
      </c>
    </row>
    <row r="27" spans="1:11" s="1" customFormat="1" ht="25.5" hidden="1" x14ac:dyDescent="0.25">
      <c r="A27" s="31" t="s">
        <v>59</v>
      </c>
      <c r="B27" s="43" t="s">
        <v>131</v>
      </c>
      <c r="C27" s="44" t="s">
        <v>27</v>
      </c>
      <c r="D27" s="43">
        <v>1</v>
      </c>
      <c r="E27" s="26">
        <v>2</v>
      </c>
      <c r="F27" s="26">
        <v>61.8</v>
      </c>
      <c r="G27" s="26">
        <v>15</v>
      </c>
      <c r="H27" s="49"/>
      <c r="I27" s="36">
        <f t="shared" si="0"/>
        <v>2.1844660194174755E-2</v>
      </c>
      <c r="J27" s="36">
        <v>2.1844660194174755E-2</v>
      </c>
      <c r="K27" s="36">
        <f t="shared" si="1"/>
        <v>2.1844660194174755E-2</v>
      </c>
    </row>
    <row r="28" spans="1:11" s="1" customFormat="1" ht="25.5" hidden="1" x14ac:dyDescent="0.25">
      <c r="A28" s="31" t="s">
        <v>60</v>
      </c>
      <c r="B28" s="43" t="s">
        <v>131</v>
      </c>
      <c r="C28" s="44" t="s">
        <v>39</v>
      </c>
      <c r="D28" s="43">
        <v>25</v>
      </c>
      <c r="E28" s="26">
        <v>2</v>
      </c>
      <c r="F28" s="26">
        <v>274.10000000000002</v>
      </c>
      <c r="G28" s="26">
        <v>61</v>
      </c>
      <c r="H28" s="49"/>
      <c r="I28" s="36">
        <f t="shared" si="0"/>
        <v>2.0029186428310836E-2</v>
      </c>
      <c r="J28" s="36">
        <v>2.0029186428310836E-2</v>
      </c>
      <c r="K28" s="36">
        <f t="shared" si="1"/>
        <v>2.0029186428310836E-2</v>
      </c>
    </row>
    <row r="29" spans="1:11" s="1" customFormat="1" ht="25.5" hidden="1" x14ac:dyDescent="0.25">
      <c r="A29" s="31" t="s">
        <v>65</v>
      </c>
      <c r="B29" s="43" t="s">
        <v>131</v>
      </c>
      <c r="C29" s="44" t="s">
        <v>48</v>
      </c>
      <c r="D29" s="43">
        <v>14</v>
      </c>
      <c r="E29" s="26">
        <v>1</v>
      </c>
      <c r="F29" s="26">
        <v>195.5</v>
      </c>
      <c r="G29" s="26">
        <v>19</v>
      </c>
      <c r="H29" s="49"/>
      <c r="I29" s="36">
        <f t="shared" si="0"/>
        <v>8.7468030690537081E-3</v>
      </c>
      <c r="J29" s="36">
        <v>8.7468030690537081E-3</v>
      </c>
      <c r="K29" s="36">
        <f t="shared" si="1"/>
        <v>8.7468030690537081E-3</v>
      </c>
    </row>
    <row r="30" spans="1:11" s="1" customFormat="1" ht="25.5" hidden="1" x14ac:dyDescent="0.25">
      <c r="A30" s="31" t="s">
        <v>66</v>
      </c>
      <c r="B30" s="43" t="s">
        <v>131</v>
      </c>
      <c r="C30" s="44" t="s">
        <v>48</v>
      </c>
      <c r="D30" s="43">
        <v>15</v>
      </c>
      <c r="E30" s="26">
        <v>3</v>
      </c>
      <c r="F30" s="26">
        <v>91.3</v>
      </c>
      <c r="G30" s="26">
        <v>9</v>
      </c>
      <c r="H30" s="49"/>
      <c r="I30" s="36">
        <f t="shared" si="0"/>
        <v>8.8718510405257391E-3</v>
      </c>
      <c r="J30" s="36">
        <v>8.8718510405257391E-3</v>
      </c>
      <c r="K30" s="36">
        <f t="shared" si="1"/>
        <v>8.8718510405257391E-3</v>
      </c>
    </row>
    <row r="31" spans="1:11" s="29" customFormat="1" ht="69" customHeight="1" x14ac:dyDescent="0.25">
      <c r="A31" s="31" t="s">
        <v>133</v>
      </c>
      <c r="B31" s="48" t="s">
        <v>327</v>
      </c>
      <c r="C31" s="48"/>
      <c r="D31" s="48"/>
      <c r="E31" s="26" t="s">
        <v>132</v>
      </c>
      <c r="F31" s="26">
        <f>F32</f>
        <v>1015.3</v>
      </c>
      <c r="G31" s="26">
        <f>G32</f>
        <v>238</v>
      </c>
      <c r="H31" s="49" t="s">
        <v>322</v>
      </c>
      <c r="I31" s="36">
        <f t="shared" si="0"/>
        <v>2.109721264650842E-2</v>
      </c>
      <c r="J31" s="36">
        <v>2.109721264650842E-2</v>
      </c>
      <c r="K31" s="36">
        <v>0.04</v>
      </c>
    </row>
    <row r="32" spans="1:11" s="1" customFormat="1" ht="25.5" hidden="1" x14ac:dyDescent="0.25">
      <c r="A32" s="31"/>
      <c r="B32" s="43" t="s">
        <v>131</v>
      </c>
      <c r="C32" s="44" t="s">
        <v>27</v>
      </c>
      <c r="D32" s="43">
        <v>9</v>
      </c>
      <c r="E32" s="26">
        <v>9</v>
      </c>
      <c r="F32" s="26">
        <v>1015.3</v>
      </c>
      <c r="G32" s="26">
        <v>238</v>
      </c>
      <c r="H32" s="49"/>
      <c r="I32" s="36">
        <f t="shared" si="0"/>
        <v>2.109721264650842E-2</v>
      </c>
      <c r="J32" s="36">
        <v>2.109721264650842E-2</v>
      </c>
      <c r="K32" s="36">
        <f t="shared" si="1"/>
        <v>2.109721264650842E-2</v>
      </c>
    </row>
    <row r="33" spans="1:11" s="29" customFormat="1" ht="72.75" customHeight="1" x14ac:dyDescent="0.25">
      <c r="A33" s="31" t="s">
        <v>135</v>
      </c>
      <c r="B33" s="48" t="s">
        <v>318</v>
      </c>
      <c r="C33" s="48"/>
      <c r="D33" s="48"/>
      <c r="E33" s="26" t="s">
        <v>130</v>
      </c>
      <c r="F33" s="26">
        <f>F34</f>
        <v>160.97999999999999</v>
      </c>
      <c r="G33" s="26">
        <f>G34</f>
        <v>45</v>
      </c>
      <c r="H33" s="49" t="s">
        <v>322</v>
      </c>
      <c r="I33" s="36">
        <f t="shared" si="0"/>
        <v>2.5158404770778978E-2</v>
      </c>
      <c r="J33" s="36" t="s">
        <v>134</v>
      </c>
      <c r="K33" s="36">
        <v>0.03</v>
      </c>
    </row>
    <row r="34" spans="1:11" s="1" customFormat="1" ht="25.5" hidden="1" x14ac:dyDescent="0.25">
      <c r="A34" s="31"/>
      <c r="B34" s="43" t="s">
        <v>136</v>
      </c>
      <c r="C34" s="43" t="s">
        <v>126</v>
      </c>
      <c r="D34" s="43">
        <v>12</v>
      </c>
      <c r="E34" s="26">
        <v>3</v>
      </c>
      <c r="F34" s="26">
        <v>160.97999999999999</v>
      </c>
      <c r="G34" s="26">
        <v>45</v>
      </c>
      <c r="H34" s="49"/>
      <c r="I34" s="36">
        <f t="shared" si="0"/>
        <v>2.5158404770778978E-2</v>
      </c>
      <c r="J34" s="36" t="s">
        <v>134</v>
      </c>
      <c r="K34" s="36" t="s">
        <v>134</v>
      </c>
    </row>
    <row r="35" spans="1:11" s="34" customFormat="1" ht="51.75" customHeight="1" x14ac:dyDescent="0.25">
      <c r="A35" s="33" t="s">
        <v>148</v>
      </c>
      <c r="B35" s="48" t="s">
        <v>319</v>
      </c>
      <c r="C35" s="48"/>
      <c r="D35" s="48"/>
      <c r="E35" s="26" t="s">
        <v>130</v>
      </c>
      <c r="F35" s="26">
        <f>F36</f>
        <v>52.4</v>
      </c>
      <c r="G35" s="26">
        <f>G36</f>
        <v>16</v>
      </c>
      <c r="H35" s="49" t="s">
        <v>322</v>
      </c>
      <c r="I35" s="37">
        <f t="shared" si="0"/>
        <v>2.748091603053435E-2</v>
      </c>
      <c r="J35" s="37" t="s">
        <v>134</v>
      </c>
      <c r="K35" s="36" t="s">
        <v>134</v>
      </c>
    </row>
    <row r="36" spans="1:11" ht="25.5" hidden="1" x14ac:dyDescent="0.25">
      <c r="A36" s="31"/>
      <c r="B36" s="43" t="s">
        <v>136</v>
      </c>
      <c r="C36" s="45" t="s">
        <v>128</v>
      </c>
      <c r="D36" s="45">
        <v>5</v>
      </c>
      <c r="E36" s="27">
        <v>2</v>
      </c>
      <c r="F36" s="27">
        <v>52.4</v>
      </c>
      <c r="G36" s="27">
        <v>16</v>
      </c>
      <c r="H36" s="49"/>
      <c r="I36" s="37">
        <f t="shared" si="0"/>
        <v>2.748091603053435E-2</v>
      </c>
      <c r="J36" s="37" t="s">
        <v>134</v>
      </c>
      <c r="K36" s="36" t="s">
        <v>134</v>
      </c>
    </row>
    <row r="37" spans="1:11" s="34" customFormat="1" ht="69.75" customHeight="1" x14ac:dyDescent="0.25">
      <c r="A37" s="33" t="s">
        <v>149</v>
      </c>
      <c r="B37" s="48" t="s">
        <v>320</v>
      </c>
      <c r="C37" s="48"/>
      <c r="D37" s="48"/>
      <c r="E37" s="26" t="s">
        <v>130</v>
      </c>
      <c r="F37" s="26">
        <f>SUM(F38:F192)</f>
        <v>12104.839999999998</v>
      </c>
      <c r="G37" s="26">
        <f>SUM(G38:G192)</f>
        <v>5320</v>
      </c>
      <c r="H37" s="49" t="s">
        <v>323</v>
      </c>
      <c r="I37" s="36">
        <f t="shared" ref="I37:I68" si="2">0.09*G37/F37</f>
        <v>3.9554426163418935E-2</v>
      </c>
      <c r="J37" s="36" t="s">
        <v>134</v>
      </c>
      <c r="K37" s="36">
        <v>0.04</v>
      </c>
    </row>
    <row r="38" spans="1:11" ht="25.5" hidden="1" x14ac:dyDescent="0.25">
      <c r="A38" s="31" t="s">
        <v>150</v>
      </c>
      <c r="B38" s="43" t="s">
        <v>131</v>
      </c>
      <c r="C38" s="45" t="s">
        <v>31</v>
      </c>
      <c r="D38" s="45">
        <v>6</v>
      </c>
      <c r="E38" s="27">
        <v>2</v>
      </c>
      <c r="F38" s="27">
        <v>47.4</v>
      </c>
      <c r="G38" s="27">
        <v>13</v>
      </c>
      <c r="H38" s="49"/>
      <c r="I38" s="36">
        <f t="shared" si="2"/>
        <v>2.4683544303797468E-2</v>
      </c>
      <c r="J38" s="36" t="s">
        <v>134</v>
      </c>
      <c r="K38" s="36" t="s">
        <v>134</v>
      </c>
    </row>
    <row r="39" spans="1:11" ht="25.5" hidden="1" x14ac:dyDescent="0.25">
      <c r="A39" s="31" t="s">
        <v>151</v>
      </c>
      <c r="B39" s="43" t="s">
        <v>131</v>
      </c>
      <c r="C39" s="45" t="s">
        <v>31</v>
      </c>
      <c r="D39" s="45">
        <v>11</v>
      </c>
      <c r="E39" s="27">
        <v>2</v>
      </c>
      <c r="F39" s="27">
        <v>10</v>
      </c>
      <c r="G39" s="27">
        <v>16</v>
      </c>
      <c r="H39" s="49"/>
      <c r="I39" s="36">
        <f t="shared" si="2"/>
        <v>0.14399999999999999</v>
      </c>
      <c r="J39" s="36" t="s">
        <v>134</v>
      </c>
      <c r="K39" s="36" t="s">
        <v>134</v>
      </c>
    </row>
    <row r="40" spans="1:11" ht="25.5" hidden="1" x14ac:dyDescent="0.25">
      <c r="A40" s="31" t="s">
        <v>152</v>
      </c>
      <c r="B40" s="43" t="s">
        <v>131</v>
      </c>
      <c r="C40" s="45" t="s">
        <v>42</v>
      </c>
      <c r="D40" s="45">
        <v>7</v>
      </c>
      <c r="E40" s="27">
        <v>2</v>
      </c>
      <c r="F40" s="27">
        <v>48.1</v>
      </c>
      <c r="G40" s="27">
        <v>13</v>
      </c>
      <c r="H40" s="49"/>
      <c r="I40" s="36">
        <f t="shared" si="2"/>
        <v>2.4324324324324322E-2</v>
      </c>
      <c r="J40" s="36" t="s">
        <v>134</v>
      </c>
      <c r="K40" s="36" t="s">
        <v>134</v>
      </c>
    </row>
    <row r="41" spans="1:11" ht="25.5" hidden="1" x14ac:dyDescent="0.25">
      <c r="A41" s="31" t="s">
        <v>153</v>
      </c>
      <c r="B41" s="43" t="s">
        <v>131</v>
      </c>
      <c r="C41" s="45" t="s">
        <v>42</v>
      </c>
      <c r="D41" s="45">
        <v>9</v>
      </c>
      <c r="E41" s="27">
        <v>2</v>
      </c>
      <c r="F41" s="27">
        <v>52.4</v>
      </c>
      <c r="G41" s="27">
        <v>6</v>
      </c>
      <c r="H41" s="49"/>
      <c r="I41" s="36">
        <f t="shared" si="2"/>
        <v>1.0305343511450382E-2</v>
      </c>
      <c r="J41" s="36" t="s">
        <v>134</v>
      </c>
      <c r="K41" s="36" t="s">
        <v>134</v>
      </c>
    </row>
    <row r="42" spans="1:11" ht="25.5" hidden="1" x14ac:dyDescent="0.25">
      <c r="A42" s="31" t="s">
        <v>154</v>
      </c>
      <c r="B42" s="43" t="s">
        <v>131</v>
      </c>
      <c r="C42" s="45" t="s">
        <v>63</v>
      </c>
      <c r="D42" s="45">
        <v>17</v>
      </c>
      <c r="E42" s="27">
        <v>3</v>
      </c>
      <c r="F42" s="27">
        <v>173.6</v>
      </c>
      <c r="G42" s="27">
        <v>81</v>
      </c>
      <c r="H42" s="49"/>
      <c r="I42" s="36">
        <f t="shared" si="2"/>
        <v>4.1993087557603691E-2</v>
      </c>
      <c r="J42" s="36" t="s">
        <v>134</v>
      </c>
      <c r="K42" s="36" t="s">
        <v>134</v>
      </c>
    </row>
    <row r="43" spans="1:11" ht="25.5" hidden="1" x14ac:dyDescent="0.25">
      <c r="A43" s="31" t="s">
        <v>155</v>
      </c>
      <c r="B43" s="43" t="s">
        <v>131</v>
      </c>
      <c r="C43" s="45" t="s">
        <v>63</v>
      </c>
      <c r="D43" s="45" t="s">
        <v>64</v>
      </c>
      <c r="E43" s="27">
        <v>3</v>
      </c>
      <c r="F43" s="27">
        <v>179.8</v>
      </c>
      <c r="G43" s="27">
        <v>93</v>
      </c>
      <c r="H43" s="49"/>
      <c r="I43" s="36">
        <f t="shared" si="2"/>
        <v>4.655172413793103E-2</v>
      </c>
      <c r="J43" s="36" t="s">
        <v>134</v>
      </c>
      <c r="K43" s="36" t="s">
        <v>134</v>
      </c>
    </row>
    <row r="44" spans="1:11" ht="25.5" hidden="1" x14ac:dyDescent="0.25">
      <c r="A44" s="31" t="s">
        <v>156</v>
      </c>
      <c r="B44" s="43" t="s">
        <v>131</v>
      </c>
      <c r="C44" s="45" t="s">
        <v>43</v>
      </c>
      <c r="D44" s="45">
        <v>3</v>
      </c>
      <c r="E44" s="27">
        <v>2</v>
      </c>
      <c r="F44" s="27">
        <v>14.2</v>
      </c>
      <c r="G44" s="27">
        <v>12</v>
      </c>
      <c r="H44" s="49"/>
      <c r="I44" s="36">
        <f t="shared" si="2"/>
        <v>7.6056338028169024E-2</v>
      </c>
      <c r="J44" s="36" t="s">
        <v>134</v>
      </c>
      <c r="K44" s="36" t="s">
        <v>134</v>
      </c>
    </row>
    <row r="45" spans="1:11" ht="25.5" hidden="1" x14ac:dyDescent="0.25">
      <c r="A45" s="31" t="s">
        <v>157</v>
      </c>
      <c r="B45" s="43" t="s">
        <v>139</v>
      </c>
      <c r="C45" s="45" t="s">
        <v>70</v>
      </c>
      <c r="D45" s="45">
        <v>12</v>
      </c>
      <c r="E45" s="27">
        <v>2</v>
      </c>
      <c r="F45" s="27">
        <v>87.6</v>
      </c>
      <c r="G45" s="27">
        <v>42</v>
      </c>
      <c r="H45" s="49"/>
      <c r="I45" s="36">
        <f t="shared" si="2"/>
        <v>4.3150684931506852E-2</v>
      </c>
      <c r="J45" s="36" t="s">
        <v>134</v>
      </c>
      <c r="K45" s="36" t="s">
        <v>134</v>
      </c>
    </row>
    <row r="46" spans="1:11" ht="25.5" hidden="1" x14ac:dyDescent="0.25">
      <c r="A46" s="31" t="s">
        <v>158</v>
      </c>
      <c r="B46" s="43" t="s">
        <v>139</v>
      </c>
      <c r="C46" s="45" t="s">
        <v>70</v>
      </c>
      <c r="D46" s="45">
        <v>15</v>
      </c>
      <c r="E46" s="27">
        <v>2</v>
      </c>
      <c r="F46" s="27">
        <v>86.7</v>
      </c>
      <c r="G46" s="27">
        <v>46</v>
      </c>
      <c r="H46" s="49"/>
      <c r="I46" s="36">
        <f t="shared" si="2"/>
        <v>4.775086505190311E-2</v>
      </c>
      <c r="J46" s="36" t="s">
        <v>134</v>
      </c>
      <c r="K46" s="36" t="s">
        <v>134</v>
      </c>
    </row>
    <row r="47" spans="1:11" ht="25.5" hidden="1" x14ac:dyDescent="0.25">
      <c r="A47" s="31" t="s">
        <v>159</v>
      </c>
      <c r="B47" s="43" t="s">
        <v>139</v>
      </c>
      <c r="C47" s="45" t="s">
        <v>70</v>
      </c>
      <c r="D47" s="45">
        <v>17</v>
      </c>
      <c r="E47" s="27">
        <v>2</v>
      </c>
      <c r="F47" s="27">
        <v>88.6</v>
      </c>
      <c r="G47" s="27">
        <v>47</v>
      </c>
      <c r="H47" s="49"/>
      <c r="I47" s="36">
        <f t="shared" si="2"/>
        <v>4.7742663656884871E-2</v>
      </c>
      <c r="J47" s="36" t="s">
        <v>134</v>
      </c>
      <c r="K47" s="36" t="s">
        <v>134</v>
      </c>
    </row>
    <row r="48" spans="1:11" ht="25.5" hidden="1" x14ac:dyDescent="0.25">
      <c r="A48" s="31" t="s">
        <v>160</v>
      </c>
      <c r="B48" s="43" t="s">
        <v>139</v>
      </c>
      <c r="C48" s="45" t="s">
        <v>70</v>
      </c>
      <c r="D48" s="45">
        <v>19</v>
      </c>
      <c r="E48" s="27">
        <v>2</v>
      </c>
      <c r="F48" s="27">
        <v>83.5</v>
      </c>
      <c r="G48" s="27">
        <v>49</v>
      </c>
      <c r="H48" s="49"/>
      <c r="I48" s="36">
        <f t="shared" si="2"/>
        <v>5.2814371257485032E-2</v>
      </c>
      <c r="J48" s="36" t="s">
        <v>134</v>
      </c>
      <c r="K48" s="36" t="s">
        <v>134</v>
      </c>
    </row>
    <row r="49" spans="1:11" ht="25.5" hidden="1" x14ac:dyDescent="0.25">
      <c r="A49" s="31" t="s">
        <v>161</v>
      </c>
      <c r="B49" s="43" t="s">
        <v>139</v>
      </c>
      <c r="C49" s="45" t="s">
        <v>70</v>
      </c>
      <c r="D49" s="45">
        <v>21</v>
      </c>
      <c r="E49" s="27">
        <v>2</v>
      </c>
      <c r="F49" s="27">
        <v>86.7</v>
      </c>
      <c r="G49" s="27">
        <v>51</v>
      </c>
      <c r="H49" s="49"/>
      <c r="I49" s="36">
        <f t="shared" si="2"/>
        <v>5.2941176470588235E-2</v>
      </c>
      <c r="J49" s="36" t="s">
        <v>134</v>
      </c>
      <c r="K49" s="36" t="s">
        <v>134</v>
      </c>
    </row>
    <row r="50" spans="1:11" ht="25.5" hidden="1" x14ac:dyDescent="0.25">
      <c r="A50" s="31" t="s">
        <v>162</v>
      </c>
      <c r="B50" s="43" t="s">
        <v>140</v>
      </c>
      <c r="C50" s="45" t="s">
        <v>71</v>
      </c>
      <c r="D50" s="45">
        <v>6</v>
      </c>
      <c r="E50" s="27">
        <v>2</v>
      </c>
      <c r="F50" s="27">
        <v>49.1</v>
      </c>
      <c r="G50" s="27">
        <v>22</v>
      </c>
      <c r="H50" s="49"/>
      <c r="I50" s="36">
        <f t="shared" si="2"/>
        <v>4.0325865580448067E-2</v>
      </c>
      <c r="J50" s="36" t="s">
        <v>134</v>
      </c>
      <c r="K50" s="36" t="s">
        <v>134</v>
      </c>
    </row>
    <row r="51" spans="1:11" ht="25.5" hidden="1" x14ac:dyDescent="0.25">
      <c r="A51" s="31" t="s">
        <v>163</v>
      </c>
      <c r="B51" s="43" t="s">
        <v>140</v>
      </c>
      <c r="C51" s="45" t="s">
        <v>72</v>
      </c>
      <c r="D51" s="45">
        <v>1</v>
      </c>
      <c r="E51" s="27">
        <v>2</v>
      </c>
      <c r="F51" s="27">
        <v>63</v>
      </c>
      <c r="G51" s="27">
        <v>33</v>
      </c>
      <c r="H51" s="49"/>
      <c r="I51" s="36">
        <f t="shared" si="2"/>
        <v>4.7142857142857139E-2</v>
      </c>
      <c r="J51" s="36" t="s">
        <v>134</v>
      </c>
      <c r="K51" s="36" t="s">
        <v>134</v>
      </c>
    </row>
    <row r="52" spans="1:11" ht="25.5" hidden="1" x14ac:dyDescent="0.25">
      <c r="A52" s="31" t="s">
        <v>164</v>
      </c>
      <c r="B52" s="43" t="s">
        <v>140</v>
      </c>
      <c r="C52" s="45" t="s">
        <v>73</v>
      </c>
      <c r="D52" s="45">
        <v>1</v>
      </c>
      <c r="E52" s="27">
        <v>2</v>
      </c>
      <c r="F52" s="27">
        <v>58.2</v>
      </c>
      <c r="G52" s="27">
        <v>38</v>
      </c>
      <c r="H52" s="49"/>
      <c r="I52" s="36">
        <f t="shared" si="2"/>
        <v>5.8762886597938137E-2</v>
      </c>
      <c r="J52" s="36" t="s">
        <v>134</v>
      </c>
      <c r="K52" s="36" t="s">
        <v>134</v>
      </c>
    </row>
    <row r="53" spans="1:11" ht="25.5" hidden="1" x14ac:dyDescent="0.25">
      <c r="A53" s="31" t="s">
        <v>165</v>
      </c>
      <c r="B53" s="43" t="s">
        <v>140</v>
      </c>
      <c r="C53" s="45" t="s">
        <v>73</v>
      </c>
      <c r="D53" s="45">
        <v>2</v>
      </c>
      <c r="E53" s="27">
        <v>3</v>
      </c>
      <c r="F53" s="27">
        <v>84.6</v>
      </c>
      <c r="G53" s="27">
        <v>47</v>
      </c>
      <c r="H53" s="49"/>
      <c r="I53" s="36">
        <f t="shared" si="2"/>
        <v>4.9999999999999996E-2</v>
      </c>
      <c r="J53" s="36" t="s">
        <v>134</v>
      </c>
      <c r="K53" s="36" t="s">
        <v>134</v>
      </c>
    </row>
    <row r="54" spans="1:11" ht="25.5" hidden="1" x14ac:dyDescent="0.25">
      <c r="A54" s="31" t="s">
        <v>166</v>
      </c>
      <c r="B54" s="43" t="s">
        <v>140</v>
      </c>
      <c r="C54" s="45" t="s">
        <v>73</v>
      </c>
      <c r="D54" s="45">
        <v>3</v>
      </c>
      <c r="E54" s="27">
        <v>3</v>
      </c>
      <c r="F54" s="27">
        <v>84.6</v>
      </c>
      <c r="G54" s="28">
        <v>41</v>
      </c>
      <c r="H54" s="49"/>
      <c r="I54" s="36">
        <f t="shared" si="2"/>
        <v>4.3617021276595745E-2</v>
      </c>
      <c r="J54" s="36" t="s">
        <v>134</v>
      </c>
      <c r="K54" s="36" t="s">
        <v>134</v>
      </c>
    </row>
    <row r="55" spans="1:11" ht="25.5" hidden="1" x14ac:dyDescent="0.25">
      <c r="A55" s="31" t="s">
        <v>167</v>
      </c>
      <c r="B55" s="43" t="s">
        <v>140</v>
      </c>
      <c r="C55" s="45" t="s">
        <v>73</v>
      </c>
      <c r="D55" s="45">
        <v>4</v>
      </c>
      <c r="E55" s="27">
        <v>3</v>
      </c>
      <c r="F55" s="27">
        <v>84.6</v>
      </c>
      <c r="G55" s="27">
        <v>38</v>
      </c>
      <c r="H55" s="49"/>
      <c r="I55" s="36">
        <f t="shared" si="2"/>
        <v>4.042553191489362E-2</v>
      </c>
      <c r="J55" s="36" t="s">
        <v>134</v>
      </c>
      <c r="K55" s="36" t="s">
        <v>134</v>
      </c>
    </row>
    <row r="56" spans="1:11" ht="25.5" hidden="1" x14ac:dyDescent="0.25">
      <c r="A56" s="31" t="s">
        <v>168</v>
      </c>
      <c r="B56" s="43" t="s">
        <v>140</v>
      </c>
      <c r="C56" s="45" t="s">
        <v>73</v>
      </c>
      <c r="D56" s="45">
        <v>5</v>
      </c>
      <c r="E56" s="27">
        <v>3</v>
      </c>
      <c r="F56" s="27">
        <v>84.6</v>
      </c>
      <c r="G56" s="27">
        <v>49</v>
      </c>
      <c r="H56" s="49"/>
      <c r="I56" s="36">
        <f t="shared" si="2"/>
        <v>5.2127659574468091E-2</v>
      </c>
      <c r="J56" s="36" t="s">
        <v>134</v>
      </c>
      <c r="K56" s="36" t="s">
        <v>134</v>
      </c>
    </row>
    <row r="57" spans="1:11" ht="25.5" hidden="1" x14ac:dyDescent="0.25">
      <c r="A57" s="31" t="s">
        <v>169</v>
      </c>
      <c r="B57" s="43" t="s">
        <v>140</v>
      </c>
      <c r="C57" s="45" t="s">
        <v>73</v>
      </c>
      <c r="D57" s="45">
        <v>6</v>
      </c>
      <c r="E57" s="27">
        <v>3</v>
      </c>
      <c r="F57" s="27">
        <v>85.3</v>
      </c>
      <c r="G57" s="27">
        <v>46</v>
      </c>
      <c r="H57" s="49"/>
      <c r="I57" s="36">
        <f t="shared" si="2"/>
        <v>4.8534583821805394E-2</v>
      </c>
      <c r="J57" s="36" t="s">
        <v>134</v>
      </c>
      <c r="K57" s="36" t="s">
        <v>134</v>
      </c>
    </row>
    <row r="58" spans="1:11" ht="25.5" hidden="1" x14ac:dyDescent="0.25">
      <c r="A58" s="31" t="s">
        <v>170</v>
      </c>
      <c r="B58" s="43" t="s">
        <v>140</v>
      </c>
      <c r="C58" s="45" t="s">
        <v>74</v>
      </c>
      <c r="D58" s="45">
        <v>6</v>
      </c>
      <c r="E58" s="27">
        <v>2</v>
      </c>
      <c r="F58" s="27">
        <v>36.4</v>
      </c>
      <c r="G58" s="27">
        <v>36</v>
      </c>
      <c r="H58" s="49"/>
      <c r="I58" s="36">
        <f t="shared" si="2"/>
        <v>8.9010989010989014E-2</v>
      </c>
      <c r="J58" s="36" t="s">
        <v>134</v>
      </c>
      <c r="K58" s="36" t="s">
        <v>134</v>
      </c>
    </row>
    <row r="59" spans="1:11" ht="25.5" hidden="1" x14ac:dyDescent="0.25">
      <c r="A59" s="31" t="s">
        <v>171</v>
      </c>
      <c r="B59" s="43" t="s">
        <v>140</v>
      </c>
      <c r="C59" s="45" t="s">
        <v>72</v>
      </c>
      <c r="D59" s="45" t="s">
        <v>64</v>
      </c>
      <c r="E59" s="27">
        <v>3</v>
      </c>
      <c r="F59" s="27">
        <v>91.2</v>
      </c>
      <c r="G59" s="27">
        <v>38</v>
      </c>
      <c r="H59" s="49"/>
      <c r="I59" s="36">
        <f t="shared" si="2"/>
        <v>3.7499999999999999E-2</v>
      </c>
      <c r="J59" s="36" t="s">
        <v>134</v>
      </c>
      <c r="K59" s="36" t="s">
        <v>134</v>
      </c>
    </row>
    <row r="60" spans="1:11" ht="25.5" hidden="1" x14ac:dyDescent="0.25">
      <c r="A60" s="31" t="s">
        <v>172</v>
      </c>
      <c r="B60" s="43" t="s">
        <v>140</v>
      </c>
      <c r="C60" s="45" t="s">
        <v>72</v>
      </c>
      <c r="D60" s="45" t="s">
        <v>75</v>
      </c>
      <c r="E60" s="27">
        <v>3</v>
      </c>
      <c r="F60" s="27">
        <v>91.2</v>
      </c>
      <c r="G60" s="27">
        <v>39</v>
      </c>
      <c r="H60" s="49"/>
      <c r="I60" s="36">
        <f t="shared" si="2"/>
        <v>3.8486842105263153E-2</v>
      </c>
      <c r="J60" s="36" t="s">
        <v>134</v>
      </c>
      <c r="K60" s="36" t="s">
        <v>134</v>
      </c>
    </row>
    <row r="61" spans="1:11" ht="25.5" hidden="1" x14ac:dyDescent="0.25">
      <c r="A61" s="31" t="s">
        <v>173</v>
      </c>
      <c r="B61" s="43" t="s">
        <v>141</v>
      </c>
      <c r="C61" s="45" t="s">
        <v>72</v>
      </c>
      <c r="D61" s="45">
        <v>17</v>
      </c>
      <c r="E61" s="27">
        <v>2</v>
      </c>
      <c r="F61" s="27">
        <v>20</v>
      </c>
      <c r="G61" s="27">
        <v>24</v>
      </c>
      <c r="H61" s="49"/>
      <c r="I61" s="36">
        <f t="shared" si="2"/>
        <v>0.10800000000000001</v>
      </c>
      <c r="J61" s="36" t="s">
        <v>134</v>
      </c>
      <c r="K61" s="36" t="s">
        <v>134</v>
      </c>
    </row>
    <row r="62" spans="1:11" ht="25.5" hidden="1" x14ac:dyDescent="0.25">
      <c r="A62" s="31" t="s">
        <v>174</v>
      </c>
      <c r="B62" s="43" t="s">
        <v>141</v>
      </c>
      <c r="C62" s="45" t="s">
        <v>72</v>
      </c>
      <c r="D62" s="45">
        <v>19</v>
      </c>
      <c r="E62" s="27">
        <v>2</v>
      </c>
      <c r="F62" s="27">
        <v>34.4</v>
      </c>
      <c r="G62" s="27">
        <v>18</v>
      </c>
      <c r="H62" s="49"/>
      <c r="I62" s="36">
        <f t="shared" si="2"/>
        <v>4.7093023255813951E-2</v>
      </c>
      <c r="J62" s="36" t="s">
        <v>134</v>
      </c>
      <c r="K62" s="36" t="s">
        <v>134</v>
      </c>
    </row>
    <row r="63" spans="1:11" ht="38.25" hidden="1" x14ac:dyDescent="0.25">
      <c r="A63" s="31" t="s">
        <v>175</v>
      </c>
      <c r="B63" s="43" t="s">
        <v>137</v>
      </c>
      <c r="C63" s="45" t="s">
        <v>73</v>
      </c>
      <c r="D63" s="45">
        <v>2</v>
      </c>
      <c r="E63" s="27">
        <v>2</v>
      </c>
      <c r="F63" s="27">
        <v>49.4</v>
      </c>
      <c r="G63" s="27">
        <v>23</v>
      </c>
      <c r="H63" s="49"/>
      <c r="I63" s="36">
        <f t="shared" si="2"/>
        <v>4.1902834008097162E-2</v>
      </c>
      <c r="J63" s="36" t="s">
        <v>134</v>
      </c>
      <c r="K63" s="36" t="s">
        <v>134</v>
      </c>
    </row>
    <row r="64" spans="1:11" ht="38.25" hidden="1" x14ac:dyDescent="0.25">
      <c r="A64" s="31" t="s">
        <v>176</v>
      </c>
      <c r="B64" s="43" t="s">
        <v>137</v>
      </c>
      <c r="C64" s="45" t="s">
        <v>73</v>
      </c>
      <c r="D64" s="45">
        <v>3</v>
      </c>
      <c r="E64" s="27">
        <v>2</v>
      </c>
      <c r="F64" s="27">
        <v>62.8</v>
      </c>
      <c r="G64" s="27">
        <v>30</v>
      </c>
      <c r="H64" s="49"/>
      <c r="I64" s="36">
        <f t="shared" si="2"/>
        <v>4.2993630573248405E-2</v>
      </c>
      <c r="J64" s="36" t="s">
        <v>134</v>
      </c>
      <c r="K64" s="36" t="s">
        <v>134</v>
      </c>
    </row>
    <row r="65" spans="1:11" ht="38.25" hidden="1" x14ac:dyDescent="0.25">
      <c r="A65" s="31" t="s">
        <v>177</v>
      </c>
      <c r="B65" s="43" t="s">
        <v>137</v>
      </c>
      <c r="C65" s="45" t="s">
        <v>73</v>
      </c>
      <c r="D65" s="45">
        <v>4</v>
      </c>
      <c r="E65" s="27">
        <v>2</v>
      </c>
      <c r="F65" s="27">
        <v>85.9</v>
      </c>
      <c r="G65" s="27">
        <v>29</v>
      </c>
      <c r="H65" s="49"/>
      <c r="I65" s="36">
        <f t="shared" si="2"/>
        <v>3.0384167636786957E-2</v>
      </c>
      <c r="J65" s="36" t="s">
        <v>134</v>
      </c>
      <c r="K65" s="36" t="s">
        <v>134</v>
      </c>
    </row>
    <row r="66" spans="1:11" ht="38.25" hidden="1" x14ac:dyDescent="0.25">
      <c r="A66" s="31" t="s">
        <v>178</v>
      </c>
      <c r="B66" s="43" t="s">
        <v>137</v>
      </c>
      <c r="C66" s="45" t="s">
        <v>73</v>
      </c>
      <c r="D66" s="45">
        <v>5</v>
      </c>
      <c r="E66" s="27">
        <v>2</v>
      </c>
      <c r="F66" s="27">
        <v>63.2</v>
      </c>
      <c r="G66" s="27">
        <v>37</v>
      </c>
      <c r="H66" s="49"/>
      <c r="I66" s="36">
        <f t="shared" si="2"/>
        <v>5.2689873417721515E-2</v>
      </c>
      <c r="J66" s="36" t="s">
        <v>134</v>
      </c>
      <c r="K66" s="36" t="s">
        <v>134</v>
      </c>
    </row>
    <row r="67" spans="1:11" ht="38.25" hidden="1" x14ac:dyDescent="0.25">
      <c r="A67" s="31" t="s">
        <v>179</v>
      </c>
      <c r="B67" s="43" t="s">
        <v>137</v>
      </c>
      <c r="C67" s="45" t="s">
        <v>73</v>
      </c>
      <c r="D67" s="45">
        <v>7</v>
      </c>
      <c r="E67" s="27">
        <v>2</v>
      </c>
      <c r="F67" s="27">
        <v>82.8</v>
      </c>
      <c r="G67" s="27">
        <v>42</v>
      </c>
      <c r="H67" s="49"/>
      <c r="I67" s="36">
        <f t="shared" si="2"/>
        <v>4.5652173913043478E-2</v>
      </c>
      <c r="J67" s="36" t="s">
        <v>134</v>
      </c>
      <c r="K67" s="36" t="s">
        <v>134</v>
      </c>
    </row>
    <row r="68" spans="1:11" ht="38.25" hidden="1" x14ac:dyDescent="0.25">
      <c r="A68" s="31" t="s">
        <v>180</v>
      </c>
      <c r="B68" s="43" t="s">
        <v>137</v>
      </c>
      <c r="C68" s="45" t="s">
        <v>81</v>
      </c>
      <c r="D68" s="45" t="s">
        <v>77</v>
      </c>
      <c r="E68" s="27">
        <v>2</v>
      </c>
      <c r="F68" s="27">
        <v>30.7</v>
      </c>
      <c r="G68" s="27">
        <v>17</v>
      </c>
      <c r="H68" s="49"/>
      <c r="I68" s="36">
        <f t="shared" si="2"/>
        <v>4.9837133550488605E-2</v>
      </c>
      <c r="J68" s="36" t="s">
        <v>134</v>
      </c>
      <c r="K68" s="36" t="s">
        <v>134</v>
      </c>
    </row>
    <row r="69" spans="1:11" ht="38.25" hidden="1" x14ac:dyDescent="0.25">
      <c r="A69" s="31" t="s">
        <v>181</v>
      </c>
      <c r="B69" s="43" t="s">
        <v>137</v>
      </c>
      <c r="C69" s="45" t="s">
        <v>81</v>
      </c>
      <c r="D69" s="45" t="s">
        <v>78</v>
      </c>
      <c r="E69" s="27">
        <v>2</v>
      </c>
      <c r="F69" s="27">
        <v>32.1</v>
      </c>
      <c r="G69" s="27">
        <v>25</v>
      </c>
      <c r="H69" s="49"/>
      <c r="I69" s="36">
        <f t="shared" ref="I69:I100" si="3">0.09*G69/F69</f>
        <v>7.0093457943925228E-2</v>
      </c>
      <c r="J69" s="36" t="s">
        <v>134</v>
      </c>
      <c r="K69" s="36" t="s">
        <v>134</v>
      </c>
    </row>
    <row r="70" spans="1:11" ht="38.25" hidden="1" x14ac:dyDescent="0.25">
      <c r="A70" s="31" t="s">
        <v>182</v>
      </c>
      <c r="B70" s="43" t="s">
        <v>137</v>
      </c>
      <c r="C70" s="45" t="s">
        <v>81</v>
      </c>
      <c r="D70" s="45" t="s">
        <v>79</v>
      </c>
      <c r="E70" s="27">
        <v>3</v>
      </c>
      <c r="F70" s="27">
        <v>168.3</v>
      </c>
      <c r="G70" s="27">
        <v>47</v>
      </c>
      <c r="H70" s="49"/>
      <c r="I70" s="36">
        <f t="shared" si="3"/>
        <v>2.5133689839572187E-2</v>
      </c>
      <c r="J70" s="36" t="s">
        <v>134</v>
      </c>
      <c r="K70" s="36" t="s">
        <v>134</v>
      </c>
    </row>
    <row r="71" spans="1:11" ht="38.25" hidden="1" x14ac:dyDescent="0.25">
      <c r="A71" s="31" t="s">
        <v>183</v>
      </c>
      <c r="B71" s="43" t="s">
        <v>137</v>
      </c>
      <c r="C71" s="45" t="s">
        <v>81</v>
      </c>
      <c r="D71" s="45" t="s">
        <v>80</v>
      </c>
      <c r="E71" s="27">
        <v>3</v>
      </c>
      <c r="F71" s="27">
        <v>85</v>
      </c>
      <c r="G71" s="27">
        <v>44</v>
      </c>
      <c r="H71" s="49"/>
      <c r="I71" s="36">
        <f t="shared" si="3"/>
        <v>4.6588235294117646E-2</v>
      </c>
      <c r="J71" s="36" t="s">
        <v>134</v>
      </c>
      <c r="K71" s="36" t="s">
        <v>134</v>
      </c>
    </row>
    <row r="72" spans="1:11" ht="25.5" hidden="1" x14ac:dyDescent="0.25">
      <c r="A72" s="31" t="s">
        <v>184</v>
      </c>
      <c r="B72" s="43" t="s">
        <v>138</v>
      </c>
      <c r="C72" s="45" t="s">
        <v>82</v>
      </c>
      <c r="D72" s="45">
        <v>18</v>
      </c>
      <c r="E72" s="27">
        <v>3</v>
      </c>
      <c r="F72" s="27">
        <v>101.1</v>
      </c>
      <c r="G72" s="27">
        <v>77</v>
      </c>
      <c r="H72" s="49"/>
      <c r="I72" s="36">
        <f t="shared" si="3"/>
        <v>6.8545994065281904E-2</v>
      </c>
      <c r="J72" s="36" t="s">
        <v>134</v>
      </c>
      <c r="K72" s="36" t="s">
        <v>134</v>
      </c>
    </row>
    <row r="73" spans="1:11" ht="25.5" hidden="1" x14ac:dyDescent="0.25">
      <c r="A73" s="31" t="s">
        <v>185</v>
      </c>
      <c r="B73" s="43" t="s">
        <v>138</v>
      </c>
      <c r="C73" s="45" t="s">
        <v>82</v>
      </c>
      <c r="D73" s="45">
        <v>3</v>
      </c>
      <c r="E73" s="27">
        <v>2</v>
      </c>
      <c r="F73" s="27">
        <v>59.84</v>
      </c>
      <c r="G73" s="27">
        <v>19</v>
      </c>
      <c r="H73" s="49"/>
      <c r="I73" s="36">
        <f t="shared" si="3"/>
        <v>2.8576203208556146E-2</v>
      </c>
      <c r="J73" s="36" t="s">
        <v>134</v>
      </c>
      <c r="K73" s="36" t="s">
        <v>134</v>
      </c>
    </row>
    <row r="74" spans="1:11" ht="25.5" hidden="1" x14ac:dyDescent="0.25">
      <c r="A74" s="31" t="s">
        <v>186</v>
      </c>
      <c r="B74" s="43" t="s">
        <v>138</v>
      </c>
      <c r="C74" s="45" t="s">
        <v>82</v>
      </c>
      <c r="D74" s="45">
        <v>4</v>
      </c>
      <c r="E74" s="27">
        <v>2</v>
      </c>
      <c r="F74" s="27">
        <v>49.38</v>
      </c>
      <c r="G74" s="27">
        <v>26</v>
      </c>
      <c r="H74" s="49"/>
      <c r="I74" s="36">
        <f t="shared" si="3"/>
        <v>4.7387606318347507E-2</v>
      </c>
      <c r="J74" s="36" t="s">
        <v>134</v>
      </c>
      <c r="K74" s="36" t="s">
        <v>134</v>
      </c>
    </row>
    <row r="75" spans="1:11" ht="25.5" hidden="1" x14ac:dyDescent="0.25">
      <c r="A75" s="31" t="s">
        <v>187</v>
      </c>
      <c r="B75" s="43" t="s">
        <v>138</v>
      </c>
      <c r="C75" s="45" t="s">
        <v>82</v>
      </c>
      <c r="D75" s="45">
        <v>5</v>
      </c>
      <c r="E75" s="27">
        <v>2</v>
      </c>
      <c r="F75" s="27">
        <v>47.3</v>
      </c>
      <c r="G75" s="27">
        <v>22</v>
      </c>
      <c r="H75" s="49"/>
      <c r="I75" s="36">
        <f t="shared" si="3"/>
        <v>4.1860465116279069E-2</v>
      </c>
      <c r="J75" s="36" t="s">
        <v>134</v>
      </c>
      <c r="K75" s="36" t="s">
        <v>134</v>
      </c>
    </row>
    <row r="76" spans="1:11" ht="25.5" hidden="1" x14ac:dyDescent="0.25">
      <c r="A76" s="31" t="s">
        <v>188</v>
      </c>
      <c r="B76" s="43" t="s">
        <v>138</v>
      </c>
      <c r="C76" s="45" t="s">
        <v>82</v>
      </c>
      <c r="D76" s="45">
        <v>7</v>
      </c>
      <c r="E76" s="27">
        <v>2</v>
      </c>
      <c r="F76" s="27">
        <v>130</v>
      </c>
      <c r="G76" s="27">
        <v>45</v>
      </c>
      <c r="H76" s="49"/>
      <c r="I76" s="36">
        <f t="shared" si="3"/>
        <v>3.1153846153846153E-2</v>
      </c>
      <c r="J76" s="36" t="s">
        <v>134</v>
      </c>
      <c r="K76" s="36" t="s">
        <v>134</v>
      </c>
    </row>
    <row r="77" spans="1:11" ht="25.5" hidden="1" x14ac:dyDescent="0.25">
      <c r="A77" s="31" t="s">
        <v>189</v>
      </c>
      <c r="B77" s="43" t="s">
        <v>138</v>
      </c>
      <c r="C77" s="45" t="s">
        <v>82</v>
      </c>
      <c r="D77" s="45">
        <v>14</v>
      </c>
      <c r="E77" s="27">
        <v>2</v>
      </c>
      <c r="F77" s="27">
        <v>48.4</v>
      </c>
      <c r="G77" s="27">
        <v>27</v>
      </c>
      <c r="H77" s="49"/>
      <c r="I77" s="36">
        <f t="shared" si="3"/>
        <v>5.020661157024793E-2</v>
      </c>
      <c r="J77" s="36" t="s">
        <v>134</v>
      </c>
      <c r="K77" s="36" t="s">
        <v>134</v>
      </c>
    </row>
    <row r="78" spans="1:11" ht="25.5" hidden="1" x14ac:dyDescent="0.25">
      <c r="A78" s="31" t="s">
        <v>190</v>
      </c>
      <c r="B78" s="43" t="s">
        <v>138</v>
      </c>
      <c r="C78" s="45" t="s">
        <v>82</v>
      </c>
      <c r="D78" s="45">
        <v>16</v>
      </c>
      <c r="E78" s="27">
        <v>2</v>
      </c>
      <c r="F78" s="27">
        <v>61</v>
      </c>
      <c r="G78" s="27">
        <v>32</v>
      </c>
      <c r="H78" s="49"/>
      <c r="I78" s="36">
        <f t="shared" si="3"/>
        <v>4.7213114754098361E-2</v>
      </c>
      <c r="J78" s="36" t="s">
        <v>134</v>
      </c>
      <c r="K78" s="36" t="s">
        <v>134</v>
      </c>
    </row>
    <row r="79" spans="1:11" ht="25.5" hidden="1" x14ac:dyDescent="0.25">
      <c r="A79" s="31" t="s">
        <v>191</v>
      </c>
      <c r="B79" s="43" t="s">
        <v>138</v>
      </c>
      <c r="C79" s="45" t="s">
        <v>82</v>
      </c>
      <c r="D79" s="45" t="s">
        <v>83</v>
      </c>
      <c r="E79" s="27">
        <v>2</v>
      </c>
      <c r="F79" s="27">
        <v>59.66</v>
      </c>
      <c r="G79" s="27">
        <v>31</v>
      </c>
      <c r="H79" s="49"/>
      <c r="I79" s="36">
        <f t="shared" si="3"/>
        <v>4.6765001676164937E-2</v>
      </c>
      <c r="J79" s="36" t="s">
        <v>134</v>
      </c>
      <c r="K79" s="36" t="s">
        <v>134</v>
      </c>
    </row>
    <row r="80" spans="1:11" ht="25.5" hidden="1" x14ac:dyDescent="0.25">
      <c r="A80" s="31" t="s">
        <v>192</v>
      </c>
      <c r="B80" s="43" t="s">
        <v>138</v>
      </c>
      <c r="C80" s="45" t="s">
        <v>82</v>
      </c>
      <c r="D80" s="45">
        <v>6</v>
      </c>
      <c r="E80" s="27">
        <v>2</v>
      </c>
      <c r="F80" s="27">
        <v>50.1</v>
      </c>
      <c r="G80" s="27">
        <v>25</v>
      </c>
      <c r="H80" s="49"/>
      <c r="I80" s="36">
        <f t="shared" si="3"/>
        <v>4.4910179640718563E-2</v>
      </c>
      <c r="J80" s="36" t="s">
        <v>134</v>
      </c>
      <c r="K80" s="36" t="s">
        <v>134</v>
      </c>
    </row>
    <row r="81" spans="1:11" ht="25.5" hidden="1" x14ac:dyDescent="0.25">
      <c r="A81" s="31" t="s">
        <v>193</v>
      </c>
      <c r="B81" s="43" t="s">
        <v>138</v>
      </c>
      <c r="C81" s="45" t="s">
        <v>45</v>
      </c>
      <c r="D81" s="45">
        <v>1</v>
      </c>
      <c r="E81" s="27">
        <v>2</v>
      </c>
      <c r="F81" s="27">
        <v>60.84</v>
      </c>
      <c r="G81" s="27">
        <v>31</v>
      </c>
      <c r="H81" s="49"/>
      <c r="I81" s="36">
        <f t="shared" si="3"/>
        <v>4.5857988165680472E-2</v>
      </c>
      <c r="J81" s="36" t="s">
        <v>134</v>
      </c>
      <c r="K81" s="36" t="s">
        <v>134</v>
      </c>
    </row>
    <row r="82" spans="1:11" ht="25.5" hidden="1" x14ac:dyDescent="0.25">
      <c r="A82" s="31" t="s">
        <v>194</v>
      </c>
      <c r="B82" s="43" t="s">
        <v>138</v>
      </c>
      <c r="C82" s="45" t="s">
        <v>45</v>
      </c>
      <c r="D82" s="45">
        <v>2</v>
      </c>
      <c r="E82" s="27">
        <v>2</v>
      </c>
      <c r="F82" s="27">
        <v>39.6</v>
      </c>
      <c r="G82" s="27">
        <v>26</v>
      </c>
      <c r="H82" s="49"/>
      <c r="I82" s="36">
        <f t="shared" si="3"/>
        <v>5.9090909090909083E-2</v>
      </c>
      <c r="J82" s="36" t="s">
        <v>134</v>
      </c>
      <c r="K82" s="36" t="s">
        <v>134</v>
      </c>
    </row>
    <row r="83" spans="1:11" ht="25.5" hidden="1" x14ac:dyDescent="0.25">
      <c r="A83" s="31" t="s">
        <v>195</v>
      </c>
      <c r="B83" s="43" t="s">
        <v>138</v>
      </c>
      <c r="C83" s="45" t="s">
        <v>45</v>
      </c>
      <c r="D83" s="45">
        <v>3</v>
      </c>
      <c r="E83" s="27">
        <v>2</v>
      </c>
      <c r="F83" s="27">
        <v>143.80000000000001</v>
      </c>
      <c r="G83" s="27">
        <v>54</v>
      </c>
      <c r="H83" s="49"/>
      <c r="I83" s="36">
        <f t="shared" si="3"/>
        <v>3.3796940194714874E-2</v>
      </c>
      <c r="J83" s="36" t="s">
        <v>134</v>
      </c>
      <c r="K83" s="36" t="s">
        <v>134</v>
      </c>
    </row>
    <row r="84" spans="1:11" ht="25.5" hidden="1" x14ac:dyDescent="0.25">
      <c r="A84" s="31" t="s">
        <v>196</v>
      </c>
      <c r="B84" s="43" t="s">
        <v>138</v>
      </c>
      <c r="C84" s="45" t="s">
        <v>45</v>
      </c>
      <c r="D84" s="45">
        <v>4</v>
      </c>
      <c r="E84" s="27">
        <v>2</v>
      </c>
      <c r="F84" s="27">
        <v>50.86</v>
      </c>
      <c r="G84" s="27">
        <v>26</v>
      </c>
      <c r="H84" s="49"/>
      <c r="I84" s="36">
        <f t="shared" si="3"/>
        <v>4.6008651199370823E-2</v>
      </c>
      <c r="J84" s="36" t="s">
        <v>134</v>
      </c>
      <c r="K84" s="36" t="s">
        <v>134</v>
      </c>
    </row>
    <row r="85" spans="1:11" ht="25.5" hidden="1" x14ac:dyDescent="0.25">
      <c r="A85" s="31" t="s">
        <v>197</v>
      </c>
      <c r="B85" s="43" t="s">
        <v>138</v>
      </c>
      <c r="C85" s="45" t="s">
        <v>45</v>
      </c>
      <c r="D85" s="45">
        <v>6</v>
      </c>
      <c r="E85" s="27">
        <v>2</v>
      </c>
      <c r="F85" s="27">
        <v>49.28</v>
      </c>
      <c r="G85" s="27">
        <v>25</v>
      </c>
      <c r="H85" s="49"/>
      <c r="I85" s="36">
        <f t="shared" si="3"/>
        <v>4.5657467532467529E-2</v>
      </c>
      <c r="J85" s="36" t="s">
        <v>134</v>
      </c>
      <c r="K85" s="36" t="s">
        <v>134</v>
      </c>
    </row>
    <row r="86" spans="1:11" ht="25.5" hidden="1" x14ac:dyDescent="0.25">
      <c r="A86" s="31" t="s">
        <v>198</v>
      </c>
      <c r="B86" s="43" t="s">
        <v>138</v>
      </c>
      <c r="C86" s="45" t="s">
        <v>84</v>
      </c>
      <c r="D86" s="45">
        <v>1</v>
      </c>
      <c r="E86" s="27">
        <v>1</v>
      </c>
      <c r="F86" s="27">
        <v>40.4</v>
      </c>
      <c r="G86" s="27">
        <v>3</v>
      </c>
      <c r="H86" s="49"/>
      <c r="I86" s="36">
        <f t="shared" si="3"/>
        <v>6.6831683168316839E-3</v>
      </c>
      <c r="J86" s="36" t="s">
        <v>134</v>
      </c>
      <c r="K86" s="36" t="s">
        <v>134</v>
      </c>
    </row>
    <row r="87" spans="1:11" ht="25.5" hidden="1" x14ac:dyDescent="0.25">
      <c r="A87" s="31" t="s">
        <v>199</v>
      </c>
      <c r="B87" s="43" t="s">
        <v>138</v>
      </c>
      <c r="C87" s="45" t="s">
        <v>84</v>
      </c>
      <c r="D87" s="45">
        <v>5</v>
      </c>
      <c r="E87" s="27">
        <v>2</v>
      </c>
      <c r="F87" s="27">
        <v>44</v>
      </c>
      <c r="G87" s="27">
        <v>25</v>
      </c>
      <c r="H87" s="49"/>
      <c r="I87" s="36">
        <f t="shared" si="3"/>
        <v>5.113636363636364E-2</v>
      </c>
      <c r="J87" s="36" t="s">
        <v>134</v>
      </c>
      <c r="K87" s="36" t="s">
        <v>134</v>
      </c>
    </row>
    <row r="88" spans="1:11" ht="25.5" hidden="1" x14ac:dyDescent="0.25">
      <c r="A88" s="31" t="s">
        <v>200</v>
      </c>
      <c r="B88" s="43" t="s">
        <v>138</v>
      </c>
      <c r="C88" s="45" t="s">
        <v>84</v>
      </c>
      <c r="D88" s="45">
        <v>7</v>
      </c>
      <c r="E88" s="27">
        <v>2</v>
      </c>
      <c r="F88" s="27">
        <v>47.72</v>
      </c>
      <c r="G88" s="27">
        <v>22</v>
      </c>
      <c r="H88" s="49"/>
      <c r="I88" s="36">
        <f t="shared" si="3"/>
        <v>4.1492036881810565E-2</v>
      </c>
      <c r="J88" s="36" t="s">
        <v>134</v>
      </c>
      <c r="K88" s="36" t="s">
        <v>134</v>
      </c>
    </row>
    <row r="89" spans="1:11" ht="25.5" hidden="1" x14ac:dyDescent="0.25">
      <c r="A89" s="31" t="s">
        <v>201</v>
      </c>
      <c r="B89" s="43" t="s">
        <v>138</v>
      </c>
      <c r="C89" s="45" t="s">
        <v>85</v>
      </c>
      <c r="D89" s="45">
        <v>2</v>
      </c>
      <c r="E89" s="27">
        <v>2</v>
      </c>
      <c r="F89" s="27">
        <v>47.48</v>
      </c>
      <c r="G89" s="27">
        <v>21</v>
      </c>
      <c r="H89" s="49"/>
      <c r="I89" s="36">
        <f t="shared" si="3"/>
        <v>3.9806234203875315E-2</v>
      </c>
      <c r="J89" s="36" t="s">
        <v>134</v>
      </c>
      <c r="K89" s="36" t="s">
        <v>134</v>
      </c>
    </row>
    <row r="90" spans="1:11" ht="25.5" hidden="1" x14ac:dyDescent="0.25">
      <c r="A90" s="31" t="s">
        <v>202</v>
      </c>
      <c r="B90" s="43" t="s">
        <v>138</v>
      </c>
      <c r="C90" s="45" t="s">
        <v>85</v>
      </c>
      <c r="D90" s="45">
        <v>8</v>
      </c>
      <c r="E90" s="27">
        <v>2</v>
      </c>
      <c r="F90" s="27">
        <v>49.36</v>
      </c>
      <c r="G90" s="27">
        <v>32</v>
      </c>
      <c r="H90" s="49"/>
      <c r="I90" s="36">
        <f t="shared" si="3"/>
        <v>5.834683954619125E-2</v>
      </c>
      <c r="J90" s="36" t="s">
        <v>134</v>
      </c>
      <c r="K90" s="36" t="s">
        <v>134</v>
      </c>
    </row>
    <row r="91" spans="1:11" ht="25.5" hidden="1" x14ac:dyDescent="0.25">
      <c r="A91" s="31" t="s">
        <v>203</v>
      </c>
      <c r="B91" s="43" t="s">
        <v>138</v>
      </c>
      <c r="C91" s="45" t="s">
        <v>85</v>
      </c>
      <c r="D91" s="45">
        <v>10</v>
      </c>
      <c r="E91" s="27">
        <v>2</v>
      </c>
      <c r="F91" s="27">
        <v>42.4</v>
      </c>
      <c r="G91" s="27">
        <v>22</v>
      </c>
      <c r="H91" s="49"/>
      <c r="I91" s="36">
        <f t="shared" si="3"/>
        <v>4.6698113207547173E-2</v>
      </c>
      <c r="J91" s="36" t="s">
        <v>134</v>
      </c>
      <c r="K91" s="36" t="s">
        <v>134</v>
      </c>
    </row>
    <row r="92" spans="1:11" ht="25.5" hidden="1" x14ac:dyDescent="0.25">
      <c r="A92" s="31" t="s">
        <v>204</v>
      </c>
      <c r="B92" s="43" t="s">
        <v>138</v>
      </c>
      <c r="C92" s="45" t="s">
        <v>85</v>
      </c>
      <c r="D92" s="45">
        <v>4</v>
      </c>
      <c r="E92" s="27">
        <v>2</v>
      </c>
      <c r="F92" s="27">
        <v>50.86</v>
      </c>
      <c r="G92" s="27">
        <v>17</v>
      </c>
      <c r="H92" s="49"/>
      <c r="I92" s="36">
        <f t="shared" si="3"/>
        <v>3.0082579630357847E-2</v>
      </c>
      <c r="J92" s="36" t="s">
        <v>134</v>
      </c>
      <c r="K92" s="36" t="s">
        <v>134</v>
      </c>
    </row>
    <row r="93" spans="1:11" ht="25.5" hidden="1" x14ac:dyDescent="0.25">
      <c r="A93" s="31" t="s">
        <v>205</v>
      </c>
      <c r="B93" s="43" t="s">
        <v>138</v>
      </c>
      <c r="C93" s="45" t="s">
        <v>85</v>
      </c>
      <c r="D93" s="45">
        <v>6</v>
      </c>
      <c r="E93" s="27">
        <v>2</v>
      </c>
      <c r="F93" s="27">
        <v>50.36</v>
      </c>
      <c r="G93" s="27">
        <v>21</v>
      </c>
      <c r="H93" s="49"/>
      <c r="I93" s="36">
        <f t="shared" si="3"/>
        <v>3.7529785544082601E-2</v>
      </c>
      <c r="J93" s="36" t="s">
        <v>134</v>
      </c>
      <c r="K93" s="36" t="s">
        <v>134</v>
      </c>
    </row>
    <row r="94" spans="1:11" ht="25.5" hidden="1" x14ac:dyDescent="0.25">
      <c r="A94" s="31" t="s">
        <v>206</v>
      </c>
      <c r="B94" s="43" t="s">
        <v>142</v>
      </c>
      <c r="C94" s="45" t="s">
        <v>88</v>
      </c>
      <c r="D94" s="45" t="s">
        <v>89</v>
      </c>
      <c r="E94" s="27">
        <v>3</v>
      </c>
      <c r="F94" s="27">
        <v>118.7</v>
      </c>
      <c r="G94" s="27">
        <v>49</v>
      </c>
      <c r="H94" s="49"/>
      <c r="I94" s="36">
        <f t="shared" si="3"/>
        <v>3.7152485256950293E-2</v>
      </c>
      <c r="J94" s="36" t="s">
        <v>134</v>
      </c>
      <c r="K94" s="36" t="s">
        <v>134</v>
      </c>
    </row>
    <row r="95" spans="1:11" ht="25.5" hidden="1" x14ac:dyDescent="0.25">
      <c r="A95" s="31" t="s">
        <v>207</v>
      </c>
      <c r="B95" s="43" t="s">
        <v>142</v>
      </c>
      <c r="C95" s="45" t="s">
        <v>88</v>
      </c>
      <c r="D95" s="45">
        <v>7</v>
      </c>
      <c r="E95" s="27">
        <v>2</v>
      </c>
      <c r="F95" s="27">
        <v>13.2</v>
      </c>
      <c r="G95" s="27">
        <v>19</v>
      </c>
      <c r="H95" s="49"/>
      <c r="I95" s="36">
        <f t="shared" si="3"/>
        <v>0.12954545454545455</v>
      </c>
      <c r="J95" s="36" t="s">
        <v>134</v>
      </c>
      <c r="K95" s="36" t="s">
        <v>134</v>
      </c>
    </row>
    <row r="96" spans="1:11" ht="38.25" hidden="1" x14ac:dyDescent="0.25">
      <c r="A96" s="31" t="s">
        <v>208</v>
      </c>
      <c r="B96" s="43" t="s">
        <v>143</v>
      </c>
      <c r="C96" s="45" t="s">
        <v>90</v>
      </c>
      <c r="D96" s="45">
        <v>1</v>
      </c>
      <c r="E96" s="27">
        <v>3</v>
      </c>
      <c r="F96" s="27">
        <v>110.6</v>
      </c>
      <c r="G96" s="27">
        <v>42</v>
      </c>
      <c r="H96" s="49"/>
      <c r="I96" s="36">
        <f t="shared" si="3"/>
        <v>3.4177215189873419E-2</v>
      </c>
      <c r="J96" s="36" t="s">
        <v>134</v>
      </c>
      <c r="K96" s="36" t="s">
        <v>134</v>
      </c>
    </row>
    <row r="97" spans="1:11" ht="38.25" hidden="1" x14ac:dyDescent="0.25">
      <c r="A97" s="31" t="s">
        <v>209</v>
      </c>
      <c r="B97" s="43" t="s">
        <v>143</v>
      </c>
      <c r="C97" s="45" t="s">
        <v>90</v>
      </c>
      <c r="D97" s="45">
        <v>2</v>
      </c>
      <c r="E97" s="27">
        <v>3</v>
      </c>
      <c r="F97" s="27">
        <v>110.6</v>
      </c>
      <c r="G97" s="27">
        <v>55</v>
      </c>
      <c r="H97" s="49"/>
      <c r="I97" s="36">
        <f t="shared" si="3"/>
        <v>4.4755877034358051E-2</v>
      </c>
      <c r="J97" s="36" t="s">
        <v>134</v>
      </c>
      <c r="K97" s="36" t="s">
        <v>134</v>
      </c>
    </row>
    <row r="98" spans="1:11" ht="38.25" hidden="1" x14ac:dyDescent="0.25">
      <c r="A98" s="31" t="s">
        <v>210</v>
      </c>
      <c r="B98" s="43" t="s">
        <v>143</v>
      </c>
      <c r="C98" s="45" t="s">
        <v>90</v>
      </c>
      <c r="D98" s="45">
        <v>3</v>
      </c>
      <c r="E98" s="27">
        <v>3</v>
      </c>
      <c r="F98" s="27">
        <v>110.6</v>
      </c>
      <c r="G98" s="27">
        <v>50</v>
      </c>
      <c r="H98" s="49"/>
      <c r="I98" s="36">
        <f t="shared" si="3"/>
        <v>4.0687160940325498E-2</v>
      </c>
      <c r="J98" s="36" t="s">
        <v>134</v>
      </c>
      <c r="K98" s="36" t="s">
        <v>134</v>
      </c>
    </row>
    <row r="99" spans="1:11" ht="38.25" hidden="1" x14ac:dyDescent="0.25">
      <c r="A99" s="31" t="s">
        <v>211</v>
      </c>
      <c r="B99" s="43" t="s">
        <v>143</v>
      </c>
      <c r="C99" s="45" t="s">
        <v>90</v>
      </c>
      <c r="D99" s="45">
        <v>4</v>
      </c>
      <c r="E99" s="27">
        <v>3</v>
      </c>
      <c r="F99" s="27">
        <v>110.6</v>
      </c>
      <c r="G99" s="27">
        <v>44</v>
      </c>
      <c r="H99" s="49"/>
      <c r="I99" s="36">
        <f t="shared" si="3"/>
        <v>3.5804701627486439E-2</v>
      </c>
      <c r="J99" s="36" t="s">
        <v>134</v>
      </c>
      <c r="K99" s="36" t="s">
        <v>134</v>
      </c>
    </row>
    <row r="100" spans="1:11" ht="38.25" hidden="1" x14ac:dyDescent="0.25">
      <c r="A100" s="31" t="s">
        <v>212</v>
      </c>
      <c r="B100" s="43" t="s">
        <v>143</v>
      </c>
      <c r="C100" s="45" t="s">
        <v>90</v>
      </c>
      <c r="D100" s="45">
        <v>5</v>
      </c>
      <c r="E100" s="27">
        <v>3</v>
      </c>
      <c r="F100" s="27">
        <v>110.6</v>
      </c>
      <c r="G100" s="27">
        <v>46</v>
      </c>
      <c r="H100" s="49"/>
      <c r="I100" s="36">
        <f t="shared" si="3"/>
        <v>3.7432188065099459E-2</v>
      </c>
      <c r="J100" s="36" t="s">
        <v>134</v>
      </c>
      <c r="K100" s="36" t="s">
        <v>134</v>
      </c>
    </row>
    <row r="101" spans="1:11" ht="38.25" hidden="1" x14ac:dyDescent="0.25">
      <c r="A101" s="31" t="s">
        <v>213</v>
      </c>
      <c r="B101" s="43" t="s">
        <v>143</v>
      </c>
      <c r="C101" s="45" t="s">
        <v>90</v>
      </c>
      <c r="D101" s="45" t="s">
        <v>44</v>
      </c>
      <c r="E101" s="27">
        <v>3</v>
      </c>
      <c r="F101" s="27">
        <v>110.6</v>
      </c>
      <c r="G101" s="27">
        <v>44</v>
      </c>
      <c r="H101" s="49"/>
      <c r="I101" s="36">
        <f t="shared" ref="I101:I132" si="4">0.09*G101/F101</f>
        <v>3.5804701627486439E-2</v>
      </c>
      <c r="J101" s="36" t="s">
        <v>134</v>
      </c>
      <c r="K101" s="36" t="s">
        <v>134</v>
      </c>
    </row>
    <row r="102" spans="1:11" ht="38.25" hidden="1" x14ac:dyDescent="0.25">
      <c r="A102" s="31" t="s">
        <v>214</v>
      </c>
      <c r="B102" s="43" t="s">
        <v>143</v>
      </c>
      <c r="C102" s="45" t="s">
        <v>90</v>
      </c>
      <c r="D102" s="45" t="s">
        <v>91</v>
      </c>
      <c r="E102" s="27">
        <v>3</v>
      </c>
      <c r="F102" s="27">
        <v>110.6</v>
      </c>
      <c r="G102" s="27">
        <v>44</v>
      </c>
      <c r="H102" s="49"/>
      <c r="I102" s="36">
        <f t="shared" si="4"/>
        <v>3.5804701627486439E-2</v>
      </c>
      <c r="J102" s="36" t="s">
        <v>134</v>
      </c>
      <c r="K102" s="36" t="s">
        <v>134</v>
      </c>
    </row>
    <row r="103" spans="1:11" ht="38.25" hidden="1" x14ac:dyDescent="0.25">
      <c r="A103" s="31" t="s">
        <v>215</v>
      </c>
      <c r="B103" s="43" t="s">
        <v>143</v>
      </c>
      <c r="C103" s="45" t="s">
        <v>92</v>
      </c>
      <c r="D103" s="45">
        <v>5</v>
      </c>
      <c r="E103" s="27">
        <v>2</v>
      </c>
      <c r="F103" s="27">
        <v>58.4</v>
      </c>
      <c r="G103" s="27">
        <v>38</v>
      </c>
      <c r="H103" s="49"/>
      <c r="I103" s="36">
        <f t="shared" si="4"/>
        <v>5.8561643835616441E-2</v>
      </c>
      <c r="J103" s="36" t="s">
        <v>134</v>
      </c>
      <c r="K103" s="36" t="s">
        <v>134</v>
      </c>
    </row>
    <row r="104" spans="1:11" ht="38.25" hidden="1" x14ac:dyDescent="0.25">
      <c r="A104" s="31" t="s">
        <v>216</v>
      </c>
      <c r="B104" s="43" t="s">
        <v>143</v>
      </c>
      <c r="C104" s="45" t="s">
        <v>92</v>
      </c>
      <c r="D104" s="45" t="s">
        <v>44</v>
      </c>
      <c r="E104" s="27">
        <v>2</v>
      </c>
      <c r="F104" s="27">
        <v>58.4</v>
      </c>
      <c r="G104" s="27">
        <v>44</v>
      </c>
      <c r="H104" s="49"/>
      <c r="I104" s="36">
        <f t="shared" si="4"/>
        <v>6.7808219178082191E-2</v>
      </c>
      <c r="J104" s="36" t="s">
        <v>134</v>
      </c>
      <c r="K104" s="36" t="s">
        <v>134</v>
      </c>
    </row>
    <row r="105" spans="1:11" ht="38.25" hidden="1" x14ac:dyDescent="0.25">
      <c r="A105" s="31" t="s">
        <v>217</v>
      </c>
      <c r="B105" s="43" t="s">
        <v>143</v>
      </c>
      <c r="C105" s="45" t="s">
        <v>92</v>
      </c>
      <c r="D105" s="45">
        <v>6</v>
      </c>
      <c r="E105" s="27">
        <v>2</v>
      </c>
      <c r="F105" s="27">
        <v>79</v>
      </c>
      <c r="G105" s="27">
        <v>26</v>
      </c>
      <c r="H105" s="49"/>
      <c r="I105" s="36">
        <f t="shared" si="4"/>
        <v>2.9620253164556961E-2</v>
      </c>
      <c r="J105" s="36" t="s">
        <v>134</v>
      </c>
      <c r="K105" s="36" t="s">
        <v>134</v>
      </c>
    </row>
    <row r="106" spans="1:11" ht="38.25" hidden="1" x14ac:dyDescent="0.25">
      <c r="A106" s="31" t="s">
        <v>218</v>
      </c>
      <c r="B106" s="43" t="s">
        <v>143</v>
      </c>
      <c r="C106" s="45" t="s">
        <v>92</v>
      </c>
      <c r="D106" s="45">
        <v>7</v>
      </c>
      <c r="E106" s="27">
        <v>2</v>
      </c>
      <c r="F106" s="27">
        <v>58.4</v>
      </c>
      <c r="G106" s="27">
        <v>31</v>
      </c>
      <c r="H106" s="49"/>
      <c r="I106" s="36">
        <f t="shared" si="4"/>
        <v>4.7773972602739731E-2</v>
      </c>
      <c r="J106" s="36" t="s">
        <v>134</v>
      </c>
      <c r="K106" s="36" t="s">
        <v>134</v>
      </c>
    </row>
    <row r="107" spans="1:11" ht="38.25" hidden="1" x14ac:dyDescent="0.25">
      <c r="A107" s="31" t="s">
        <v>219</v>
      </c>
      <c r="B107" s="43" t="s">
        <v>143</v>
      </c>
      <c r="C107" s="45" t="s">
        <v>92</v>
      </c>
      <c r="D107" s="45" t="s">
        <v>93</v>
      </c>
      <c r="E107" s="27">
        <v>3</v>
      </c>
      <c r="F107" s="27">
        <v>110.6</v>
      </c>
      <c r="G107" s="27">
        <v>32</v>
      </c>
      <c r="H107" s="49"/>
      <c r="I107" s="36">
        <f t="shared" si="4"/>
        <v>2.6039783001808318E-2</v>
      </c>
      <c r="J107" s="36" t="s">
        <v>134</v>
      </c>
      <c r="K107" s="36" t="s">
        <v>134</v>
      </c>
    </row>
    <row r="108" spans="1:11" ht="38.25" hidden="1" x14ac:dyDescent="0.25">
      <c r="A108" s="31" t="s">
        <v>220</v>
      </c>
      <c r="B108" s="43" t="s">
        <v>143</v>
      </c>
      <c r="C108" s="45" t="s">
        <v>92</v>
      </c>
      <c r="D108" s="45">
        <v>10</v>
      </c>
      <c r="E108" s="27">
        <v>3</v>
      </c>
      <c r="F108" s="27">
        <v>110.6</v>
      </c>
      <c r="G108" s="27">
        <v>51</v>
      </c>
      <c r="H108" s="49"/>
      <c r="I108" s="36">
        <f t="shared" si="4"/>
        <v>4.1500904159132011E-2</v>
      </c>
      <c r="J108" s="36" t="s">
        <v>134</v>
      </c>
      <c r="K108" s="36" t="s">
        <v>134</v>
      </c>
    </row>
    <row r="109" spans="1:11" ht="38.25" hidden="1" x14ac:dyDescent="0.25">
      <c r="A109" s="31" t="s">
        <v>221</v>
      </c>
      <c r="B109" s="43" t="s">
        <v>143</v>
      </c>
      <c r="C109" s="45" t="s">
        <v>92</v>
      </c>
      <c r="D109" s="45">
        <v>12</v>
      </c>
      <c r="E109" s="27">
        <v>3</v>
      </c>
      <c r="F109" s="27">
        <v>110.6</v>
      </c>
      <c r="G109" s="27">
        <v>51</v>
      </c>
      <c r="H109" s="49"/>
      <c r="I109" s="36">
        <f t="shared" si="4"/>
        <v>4.1500904159132011E-2</v>
      </c>
      <c r="J109" s="36" t="s">
        <v>134</v>
      </c>
      <c r="K109" s="36" t="s">
        <v>134</v>
      </c>
    </row>
    <row r="110" spans="1:11" ht="38.25" hidden="1" x14ac:dyDescent="0.25">
      <c r="A110" s="31" t="s">
        <v>222</v>
      </c>
      <c r="B110" s="43" t="s">
        <v>143</v>
      </c>
      <c r="C110" s="45" t="s">
        <v>92</v>
      </c>
      <c r="D110" s="45">
        <v>14</v>
      </c>
      <c r="E110" s="27">
        <v>3</v>
      </c>
      <c r="F110" s="27">
        <v>110.6</v>
      </c>
      <c r="G110" s="27">
        <v>62</v>
      </c>
      <c r="H110" s="49"/>
      <c r="I110" s="36">
        <f t="shared" si="4"/>
        <v>5.0452079566003623E-2</v>
      </c>
      <c r="J110" s="36" t="s">
        <v>134</v>
      </c>
      <c r="K110" s="36" t="s">
        <v>134</v>
      </c>
    </row>
    <row r="111" spans="1:11" ht="38.25" hidden="1" x14ac:dyDescent="0.25">
      <c r="A111" s="31" t="s">
        <v>223</v>
      </c>
      <c r="B111" s="43" t="s">
        <v>143</v>
      </c>
      <c r="C111" s="45" t="s">
        <v>94</v>
      </c>
      <c r="D111" s="46">
        <v>1</v>
      </c>
      <c r="E111" s="27">
        <v>2</v>
      </c>
      <c r="F111" s="27">
        <v>61</v>
      </c>
      <c r="G111" s="27">
        <v>15</v>
      </c>
      <c r="H111" s="49"/>
      <c r="I111" s="36">
        <f t="shared" si="4"/>
        <v>2.2131147540983605E-2</v>
      </c>
      <c r="J111" s="36" t="s">
        <v>134</v>
      </c>
      <c r="K111" s="36" t="s">
        <v>134</v>
      </c>
    </row>
    <row r="112" spans="1:11" ht="38.25" hidden="1" x14ac:dyDescent="0.25">
      <c r="A112" s="31" t="s">
        <v>224</v>
      </c>
      <c r="B112" s="43" t="s">
        <v>143</v>
      </c>
      <c r="C112" s="45" t="s">
        <v>94</v>
      </c>
      <c r="D112" s="45">
        <v>3</v>
      </c>
      <c r="E112" s="27">
        <v>2</v>
      </c>
      <c r="F112" s="27">
        <v>57</v>
      </c>
      <c r="G112" s="27">
        <v>9</v>
      </c>
      <c r="H112" s="49"/>
      <c r="I112" s="36">
        <f t="shared" si="4"/>
        <v>1.4210526315789472E-2</v>
      </c>
      <c r="J112" s="36" t="s">
        <v>134</v>
      </c>
      <c r="K112" s="36" t="s">
        <v>134</v>
      </c>
    </row>
    <row r="113" spans="1:11" ht="25.5" hidden="1" x14ac:dyDescent="0.25">
      <c r="A113" s="31" t="s">
        <v>225</v>
      </c>
      <c r="B113" s="43" t="s">
        <v>144</v>
      </c>
      <c r="C113" s="45" t="s">
        <v>95</v>
      </c>
      <c r="D113" s="45">
        <v>20</v>
      </c>
      <c r="E113" s="27">
        <v>2</v>
      </c>
      <c r="F113" s="27">
        <v>33.799999999999997</v>
      </c>
      <c r="G113" s="27">
        <v>19</v>
      </c>
      <c r="H113" s="49"/>
      <c r="I113" s="36">
        <f t="shared" si="4"/>
        <v>5.0591715976331365E-2</v>
      </c>
      <c r="J113" s="36" t="s">
        <v>134</v>
      </c>
      <c r="K113" s="36" t="s">
        <v>134</v>
      </c>
    </row>
    <row r="114" spans="1:11" ht="25.5" hidden="1" x14ac:dyDescent="0.25">
      <c r="A114" s="31" t="s">
        <v>226</v>
      </c>
      <c r="B114" s="43" t="s">
        <v>144</v>
      </c>
      <c r="C114" s="45" t="s">
        <v>96</v>
      </c>
      <c r="D114" s="45">
        <v>2</v>
      </c>
      <c r="E114" s="27">
        <v>2</v>
      </c>
      <c r="F114" s="27">
        <v>33.799999999999997</v>
      </c>
      <c r="G114" s="27">
        <v>24</v>
      </c>
      <c r="H114" s="49"/>
      <c r="I114" s="36">
        <f t="shared" si="4"/>
        <v>6.3905325443786992E-2</v>
      </c>
      <c r="J114" s="36" t="s">
        <v>134</v>
      </c>
      <c r="K114" s="36" t="s">
        <v>134</v>
      </c>
    </row>
    <row r="115" spans="1:11" ht="25.5" hidden="1" x14ac:dyDescent="0.25">
      <c r="A115" s="31" t="s">
        <v>227</v>
      </c>
      <c r="B115" s="43" t="s">
        <v>145</v>
      </c>
      <c r="C115" s="45" t="s">
        <v>70</v>
      </c>
      <c r="D115" s="45">
        <v>10</v>
      </c>
      <c r="E115" s="27">
        <v>2</v>
      </c>
      <c r="F115" s="27">
        <v>375.7</v>
      </c>
      <c r="G115" s="27">
        <v>35</v>
      </c>
      <c r="H115" s="49"/>
      <c r="I115" s="36">
        <f t="shared" si="4"/>
        <v>8.3843492147990424E-3</v>
      </c>
      <c r="J115" s="36" t="s">
        <v>134</v>
      </c>
      <c r="K115" s="36" t="s">
        <v>134</v>
      </c>
    </row>
    <row r="116" spans="1:11" ht="25.5" hidden="1" x14ac:dyDescent="0.25">
      <c r="A116" s="31" t="s">
        <v>228</v>
      </c>
      <c r="B116" s="43" t="s">
        <v>145</v>
      </c>
      <c r="C116" s="45" t="s">
        <v>70</v>
      </c>
      <c r="D116" s="45">
        <v>4</v>
      </c>
      <c r="E116" s="27">
        <v>3</v>
      </c>
      <c r="F116" s="27">
        <v>77.599999999999994</v>
      </c>
      <c r="G116" s="27">
        <v>47</v>
      </c>
      <c r="H116" s="49"/>
      <c r="I116" s="36">
        <f t="shared" si="4"/>
        <v>5.4510309278350516E-2</v>
      </c>
      <c r="J116" s="36" t="s">
        <v>134</v>
      </c>
      <c r="K116" s="36" t="s">
        <v>134</v>
      </c>
    </row>
    <row r="117" spans="1:11" ht="25.5" hidden="1" x14ac:dyDescent="0.25">
      <c r="A117" s="31" t="s">
        <v>229</v>
      </c>
      <c r="B117" s="43" t="s">
        <v>145</v>
      </c>
      <c r="C117" s="45" t="s">
        <v>70</v>
      </c>
      <c r="D117" s="45">
        <v>6</v>
      </c>
      <c r="E117" s="27">
        <v>3</v>
      </c>
      <c r="F117" s="27">
        <v>82.4</v>
      </c>
      <c r="G117" s="27">
        <v>36</v>
      </c>
      <c r="H117" s="49"/>
      <c r="I117" s="36">
        <f t="shared" si="4"/>
        <v>3.9320388349514561E-2</v>
      </c>
      <c r="J117" s="36" t="s">
        <v>134</v>
      </c>
      <c r="K117" s="36" t="s">
        <v>134</v>
      </c>
    </row>
    <row r="118" spans="1:11" ht="25.5" hidden="1" x14ac:dyDescent="0.25">
      <c r="A118" s="31" t="s">
        <v>230</v>
      </c>
      <c r="B118" s="43" t="s">
        <v>145</v>
      </c>
      <c r="C118" s="45" t="s">
        <v>70</v>
      </c>
      <c r="D118" s="45">
        <v>8</v>
      </c>
      <c r="E118" s="27">
        <v>3</v>
      </c>
      <c r="F118" s="27">
        <v>81.5</v>
      </c>
      <c r="G118" s="27">
        <v>40</v>
      </c>
      <c r="H118" s="49"/>
      <c r="I118" s="36">
        <f t="shared" si="4"/>
        <v>4.4171779141104289E-2</v>
      </c>
      <c r="J118" s="36" t="s">
        <v>134</v>
      </c>
      <c r="K118" s="36" t="s">
        <v>134</v>
      </c>
    </row>
    <row r="119" spans="1:11" ht="25.5" hidden="1" x14ac:dyDescent="0.25">
      <c r="A119" s="31" t="s">
        <v>231</v>
      </c>
      <c r="B119" s="43" t="s">
        <v>145</v>
      </c>
      <c r="C119" s="45" t="s">
        <v>70</v>
      </c>
      <c r="D119" s="45" t="s">
        <v>97</v>
      </c>
      <c r="E119" s="27">
        <v>3</v>
      </c>
      <c r="F119" s="27">
        <v>82.5</v>
      </c>
      <c r="G119" s="27">
        <v>50</v>
      </c>
      <c r="H119" s="49"/>
      <c r="I119" s="36">
        <f t="shared" si="4"/>
        <v>5.4545454545454543E-2</v>
      </c>
      <c r="J119" s="36" t="s">
        <v>134</v>
      </c>
      <c r="K119" s="36" t="s">
        <v>134</v>
      </c>
    </row>
    <row r="120" spans="1:11" ht="25.5" hidden="1" x14ac:dyDescent="0.25">
      <c r="A120" s="31" t="s">
        <v>232</v>
      </c>
      <c r="B120" s="43" t="s">
        <v>145</v>
      </c>
      <c r="C120" s="45" t="s">
        <v>45</v>
      </c>
      <c r="D120" s="45">
        <v>1</v>
      </c>
      <c r="E120" s="27">
        <v>3</v>
      </c>
      <c r="F120" s="27">
        <v>78.8</v>
      </c>
      <c r="G120" s="27">
        <v>44</v>
      </c>
      <c r="H120" s="49"/>
      <c r="I120" s="36">
        <f t="shared" si="4"/>
        <v>5.0253807106598984E-2</v>
      </c>
      <c r="J120" s="36" t="s">
        <v>134</v>
      </c>
      <c r="K120" s="36" t="s">
        <v>134</v>
      </c>
    </row>
    <row r="121" spans="1:11" ht="25.5" hidden="1" x14ac:dyDescent="0.25">
      <c r="A121" s="31" t="s">
        <v>233</v>
      </c>
      <c r="B121" s="43" t="s">
        <v>145</v>
      </c>
      <c r="C121" s="45" t="s">
        <v>39</v>
      </c>
      <c r="D121" s="45">
        <v>3</v>
      </c>
      <c r="E121" s="27">
        <v>3</v>
      </c>
      <c r="F121" s="27">
        <v>79.8</v>
      </c>
      <c r="G121" s="27">
        <v>40</v>
      </c>
      <c r="H121" s="49"/>
      <c r="I121" s="36">
        <f t="shared" si="4"/>
        <v>4.5112781954887216E-2</v>
      </c>
      <c r="J121" s="36" t="s">
        <v>134</v>
      </c>
      <c r="K121" s="36" t="s">
        <v>134</v>
      </c>
    </row>
    <row r="122" spans="1:11" ht="25.5" hidden="1" x14ac:dyDescent="0.25">
      <c r="A122" s="31" t="s">
        <v>234</v>
      </c>
      <c r="B122" s="43" t="s">
        <v>145</v>
      </c>
      <c r="C122" s="45" t="s">
        <v>39</v>
      </c>
      <c r="D122" s="45">
        <v>4</v>
      </c>
      <c r="E122" s="27">
        <v>3</v>
      </c>
      <c r="F122" s="27">
        <v>78.5</v>
      </c>
      <c r="G122" s="27">
        <v>38</v>
      </c>
      <c r="H122" s="49"/>
      <c r="I122" s="36">
        <f t="shared" si="4"/>
        <v>4.3566878980891718E-2</v>
      </c>
      <c r="J122" s="36" t="s">
        <v>134</v>
      </c>
      <c r="K122" s="36" t="s">
        <v>134</v>
      </c>
    </row>
    <row r="123" spans="1:11" ht="25.5" hidden="1" x14ac:dyDescent="0.25">
      <c r="A123" s="31" t="s">
        <v>235</v>
      </c>
      <c r="B123" s="43" t="s">
        <v>145</v>
      </c>
      <c r="C123" s="45" t="s">
        <v>39</v>
      </c>
      <c r="D123" s="45">
        <v>5</v>
      </c>
      <c r="E123" s="27">
        <v>3</v>
      </c>
      <c r="F123" s="27">
        <v>75.599999999999994</v>
      </c>
      <c r="G123" s="27">
        <v>35</v>
      </c>
      <c r="H123" s="49"/>
      <c r="I123" s="36">
        <f t="shared" si="4"/>
        <v>4.1666666666666671E-2</v>
      </c>
      <c r="J123" s="36" t="s">
        <v>134</v>
      </c>
      <c r="K123" s="36" t="s">
        <v>134</v>
      </c>
    </row>
    <row r="124" spans="1:11" ht="25.5" hidden="1" x14ac:dyDescent="0.25">
      <c r="A124" s="31" t="s">
        <v>236</v>
      </c>
      <c r="B124" s="43" t="s">
        <v>145</v>
      </c>
      <c r="C124" s="45" t="s">
        <v>39</v>
      </c>
      <c r="D124" s="45" t="s">
        <v>44</v>
      </c>
      <c r="E124" s="27">
        <v>3</v>
      </c>
      <c r="F124" s="27">
        <v>79.5</v>
      </c>
      <c r="G124" s="27">
        <v>41</v>
      </c>
      <c r="H124" s="49"/>
      <c r="I124" s="36">
        <f t="shared" si="4"/>
        <v>4.641509433962264E-2</v>
      </c>
      <c r="J124" s="36" t="s">
        <v>134</v>
      </c>
      <c r="K124" s="36" t="s">
        <v>134</v>
      </c>
    </row>
    <row r="125" spans="1:11" ht="25.5" hidden="1" x14ac:dyDescent="0.25">
      <c r="A125" s="31" t="s">
        <v>237</v>
      </c>
      <c r="B125" s="43" t="s">
        <v>145</v>
      </c>
      <c r="C125" s="45" t="s">
        <v>39</v>
      </c>
      <c r="D125" s="45">
        <v>6</v>
      </c>
      <c r="E125" s="27">
        <v>3</v>
      </c>
      <c r="F125" s="27">
        <v>84</v>
      </c>
      <c r="G125" s="27">
        <v>37</v>
      </c>
      <c r="H125" s="49"/>
      <c r="I125" s="36">
        <f t="shared" si="4"/>
        <v>3.9642857142857146E-2</v>
      </c>
      <c r="J125" s="36" t="s">
        <v>134</v>
      </c>
      <c r="K125" s="36" t="s">
        <v>134</v>
      </c>
    </row>
    <row r="126" spans="1:11" ht="25.5" hidden="1" x14ac:dyDescent="0.25">
      <c r="A126" s="31" t="s">
        <v>238</v>
      </c>
      <c r="B126" s="43" t="s">
        <v>145</v>
      </c>
      <c r="C126" s="45" t="s">
        <v>39</v>
      </c>
      <c r="D126" s="45">
        <v>11</v>
      </c>
      <c r="E126" s="27">
        <v>3</v>
      </c>
      <c r="F126" s="27">
        <v>81.099999999999994</v>
      </c>
      <c r="G126" s="27">
        <v>44</v>
      </c>
      <c r="H126" s="49"/>
      <c r="I126" s="36">
        <f t="shared" si="4"/>
        <v>4.8828606658446363E-2</v>
      </c>
      <c r="J126" s="36" t="s">
        <v>134</v>
      </c>
      <c r="K126" s="36" t="s">
        <v>134</v>
      </c>
    </row>
    <row r="127" spans="1:11" ht="25.5" hidden="1" x14ac:dyDescent="0.25">
      <c r="A127" s="31" t="s">
        <v>239</v>
      </c>
      <c r="B127" s="43" t="s">
        <v>145</v>
      </c>
      <c r="C127" s="45" t="s">
        <v>39</v>
      </c>
      <c r="D127" s="45">
        <v>13</v>
      </c>
      <c r="E127" s="27">
        <v>3</v>
      </c>
      <c r="F127" s="27">
        <v>82.6</v>
      </c>
      <c r="G127" s="27">
        <v>43</v>
      </c>
      <c r="H127" s="49"/>
      <c r="I127" s="36">
        <f t="shared" si="4"/>
        <v>4.6852300242130752E-2</v>
      </c>
      <c r="J127" s="36" t="s">
        <v>134</v>
      </c>
      <c r="K127" s="36" t="s">
        <v>134</v>
      </c>
    </row>
    <row r="128" spans="1:11" ht="25.5" hidden="1" x14ac:dyDescent="0.25">
      <c r="A128" s="31" t="s">
        <v>240</v>
      </c>
      <c r="B128" s="43" t="s">
        <v>145</v>
      </c>
      <c r="C128" s="45" t="s">
        <v>39</v>
      </c>
      <c r="D128" s="45">
        <v>15</v>
      </c>
      <c r="E128" s="27">
        <v>3</v>
      </c>
      <c r="F128" s="27">
        <v>82.2</v>
      </c>
      <c r="G128" s="27">
        <v>49</v>
      </c>
      <c r="H128" s="49"/>
      <c r="I128" s="36">
        <f t="shared" si="4"/>
        <v>5.3649635036496349E-2</v>
      </c>
      <c r="J128" s="36" t="s">
        <v>134</v>
      </c>
      <c r="K128" s="36" t="s">
        <v>134</v>
      </c>
    </row>
    <row r="129" spans="1:11" ht="25.5" hidden="1" x14ac:dyDescent="0.25">
      <c r="A129" s="31" t="s">
        <v>241</v>
      </c>
      <c r="B129" s="43" t="s">
        <v>145</v>
      </c>
      <c r="C129" s="45" t="s">
        <v>39</v>
      </c>
      <c r="D129" s="45">
        <v>17</v>
      </c>
      <c r="E129" s="27">
        <v>3</v>
      </c>
      <c r="F129" s="27">
        <v>82</v>
      </c>
      <c r="G129" s="27">
        <v>44</v>
      </c>
      <c r="H129" s="49"/>
      <c r="I129" s="36">
        <f t="shared" si="4"/>
        <v>4.829268292682927E-2</v>
      </c>
      <c r="J129" s="36" t="s">
        <v>134</v>
      </c>
      <c r="K129" s="36" t="s">
        <v>134</v>
      </c>
    </row>
    <row r="130" spans="1:11" ht="25.5" hidden="1" x14ac:dyDescent="0.25">
      <c r="A130" s="31" t="s">
        <v>242</v>
      </c>
      <c r="B130" s="43" t="s">
        <v>145</v>
      </c>
      <c r="C130" s="45" t="s">
        <v>39</v>
      </c>
      <c r="D130" s="45">
        <v>19</v>
      </c>
      <c r="E130" s="27">
        <v>3</v>
      </c>
      <c r="F130" s="27">
        <v>82.5</v>
      </c>
      <c r="G130" s="27">
        <v>50</v>
      </c>
      <c r="H130" s="49"/>
      <c r="I130" s="36">
        <f t="shared" si="4"/>
        <v>5.4545454545454543E-2</v>
      </c>
      <c r="J130" s="36" t="s">
        <v>134</v>
      </c>
      <c r="K130" s="36" t="s">
        <v>134</v>
      </c>
    </row>
    <row r="131" spans="1:11" ht="25.5" hidden="1" x14ac:dyDescent="0.25">
      <c r="A131" s="31" t="s">
        <v>243</v>
      </c>
      <c r="B131" s="43" t="s">
        <v>145</v>
      </c>
      <c r="C131" s="45" t="s">
        <v>39</v>
      </c>
      <c r="D131" s="45">
        <v>21</v>
      </c>
      <c r="E131" s="27">
        <v>3</v>
      </c>
      <c r="F131" s="27">
        <v>79.2</v>
      </c>
      <c r="G131" s="27">
        <v>39</v>
      </c>
      <c r="H131" s="49"/>
      <c r="I131" s="36">
        <f t="shared" si="4"/>
        <v>4.4318181818181812E-2</v>
      </c>
      <c r="J131" s="36" t="s">
        <v>134</v>
      </c>
      <c r="K131" s="36" t="s">
        <v>134</v>
      </c>
    </row>
    <row r="132" spans="1:11" ht="25.5" hidden="1" x14ac:dyDescent="0.25">
      <c r="A132" s="31" t="s">
        <v>244</v>
      </c>
      <c r="B132" s="43" t="s">
        <v>145</v>
      </c>
      <c r="C132" s="45" t="s">
        <v>94</v>
      </c>
      <c r="D132" s="45">
        <v>7</v>
      </c>
      <c r="E132" s="27">
        <v>3</v>
      </c>
      <c r="F132" s="27">
        <v>85.1</v>
      </c>
      <c r="G132" s="27">
        <v>45</v>
      </c>
      <c r="H132" s="49"/>
      <c r="I132" s="36">
        <f t="shared" si="4"/>
        <v>4.7591069330199763E-2</v>
      </c>
      <c r="J132" s="36" t="s">
        <v>134</v>
      </c>
      <c r="K132" s="36" t="s">
        <v>134</v>
      </c>
    </row>
    <row r="133" spans="1:11" ht="25.5" hidden="1" x14ac:dyDescent="0.25">
      <c r="A133" s="31" t="s">
        <v>245</v>
      </c>
      <c r="B133" s="43" t="s">
        <v>145</v>
      </c>
      <c r="C133" s="45" t="s">
        <v>94</v>
      </c>
      <c r="D133" s="45">
        <v>9</v>
      </c>
      <c r="E133" s="27">
        <v>3</v>
      </c>
      <c r="F133" s="27">
        <v>78.900000000000006</v>
      </c>
      <c r="G133" s="27">
        <v>33</v>
      </c>
      <c r="H133" s="49"/>
      <c r="I133" s="36">
        <f t="shared" ref="I133:I164" si="5">0.09*G133/F133</f>
        <v>3.7642585551330793E-2</v>
      </c>
      <c r="J133" s="36" t="s">
        <v>134</v>
      </c>
      <c r="K133" s="36" t="s">
        <v>134</v>
      </c>
    </row>
    <row r="134" spans="1:11" ht="25.5" hidden="1" x14ac:dyDescent="0.25">
      <c r="A134" s="31" t="s">
        <v>246</v>
      </c>
      <c r="B134" s="43" t="s">
        <v>136</v>
      </c>
      <c r="C134" s="45" t="s">
        <v>102</v>
      </c>
      <c r="D134" s="45">
        <v>28</v>
      </c>
      <c r="E134" s="27">
        <v>3</v>
      </c>
      <c r="F134" s="27">
        <v>87.8</v>
      </c>
      <c r="G134" s="27">
        <v>36</v>
      </c>
      <c r="H134" s="49"/>
      <c r="I134" s="36">
        <f t="shared" si="5"/>
        <v>3.6902050113895218E-2</v>
      </c>
      <c r="J134" s="36" t="s">
        <v>134</v>
      </c>
      <c r="K134" s="36" t="s">
        <v>134</v>
      </c>
    </row>
    <row r="135" spans="1:11" ht="25.5" hidden="1" x14ac:dyDescent="0.25">
      <c r="A135" s="31" t="s">
        <v>247</v>
      </c>
      <c r="B135" s="43" t="s">
        <v>136</v>
      </c>
      <c r="C135" s="45" t="s">
        <v>102</v>
      </c>
      <c r="D135" s="45">
        <v>26</v>
      </c>
      <c r="E135" s="27">
        <v>3</v>
      </c>
      <c r="F135" s="27">
        <v>85</v>
      </c>
      <c r="G135" s="27">
        <v>35</v>
      </c>
      <c r="H135" s="49"/>
      <c r="I135" s="36">
        <f t="shared" si="5"/>
        <v>3.7058823529411762E-2</v>
      </c>
      <c r="J135" s="36" t="s">
        <v>134</v>
      </c>
      <c r="K135" s="36" t="s">
        <v>134</v>
      </c>
    </row>
    <row r="136" spans="1:11" ht="25.5" hidden="1" x14ac:dyDescent="0.25">
      <c r="A136" s="31" t="s">
        <v>248</v>
      </c>
      <c r="B136" s="43" t="s">
        <v>136</v>
      </c>
      <c r="C136" s="45" t="s">
        <v>102</v>
      </c>
      <c r="D136" s="45">
        <v>24</v>
      </c>
      <c r="E136" s="27">
        <v>3</v>
      </c>
      <c r="F136" s="27">
        <v>87.9</v>
      </c>
      <c r="G136" s="27">
        <v>38</v>
      </c>
      <c r="H136" s="49"/>
      <c r="I136" s="36">
        <f t="shared" si="5"/>
        <v>3.8907849829351533E-2</v>
      </c>
      <c r="J136" s="36" t="s">
        <v>134</v>
      </c>
      <c r="K136" s="36" t="s">
        <v>134</v>
      </c>
    </row>
    <row r="137" spans="1:11" ht="25.5" hidden="1" x14ac:dyDescent="0.25">
      <c r="A137" s="31" t="s">
        <v>249</v>
      </c>
      <c r="B137" s="43" t="s">
        <v>136</v>
      </c>
      <c r="C137" s="45" t="s">
        <v>102</v>
      </c>
      <c r="D137" s="45">
        <v>22</v>
      </c>
      <c r="E137" s="27">
        <v>3</v>
      </c>
      <c r="F137" s="27">
        <v>84.9</v>
      </c>
      <c r="G137" s="27">
        <v>38</v>
      </c>
      <c r="H137" s="49"/>
      <c r="I137" s="36">
        <f t="shared" si="5"/>
        <v>4.0282685512367487E-2</v>
      </c>
      <c r="J137" s="36" t="s">
        <v>134</v>
      </c>
      <c r="K137" s="36" t="s">
        <v>134</v>
      </c>
    </row>
    <row r="138" spans="1:11" ht="25.5" hidden="1" x14ac:dyDescent="0.25">
      <c r="A138" s="31" t="s">
        <v>250</v>
      </c>
      <c r="B138" s="43" t="s">
        <v>136</v>
      </c>
      <c r="C138" s="45" t="s">
        <v>102</v>
      </c>
      <c r="D138" s="45">
        <v>20</v>
      </c>
      <c r="E138" s="27">
        <v>3</v>
      </c>
      <c r="F138" s="27">
        <v>84.6</v>
      </c>
      <c r="G138" s="27">
        <v>33</v>
      </c>
      <c r="H138" s="49"/>
      <c r="I138" s="36">
        <f t="shared" si="5"/>
        <v>3.5106382978723406E-2</v>
      </c>
      <c r="J138" s="36" t="s">
        <v>134</v>
      </c>
      <c r="K138" s="36" t="s">
        <v>134</v>
      </c>
    </row>
    <row r="139" spans="1:11" ht="25.5" hidden="1" x14ac:dyDescent="0.25">
      <c r="A139" s="31" t="s">
        <v>251</v>
      </c>
      <c r="B139" s="43" t="s">
        <v>136</v>
      </c>
      <c r="C139" s="45" t="s">
        <v>102</v>
      </c>
      <c r="D139" s="45" t="s">
        <v>103</v>
      </c>
      <c r="E139" s="27">
        <v>3</v>
      </c>
      <c r="F139" s="27">
        <v>43.4</v>
      </c>
      <c r="G139" s="27">
        <v>16</v>
      </c>
      <c r="H139" s="49"/>
      <c r="I139" s="36">
        <f t="shared" si="5"/>
        <v>3.3179723502304144E-2</v>
      </c>
      <c r="J139" s="36" t="s">
        <v>134</v>
      </c>
      <c r="K139" s="36" t="s">
        <v>134</v>
      </c>
    </row>
    <row r="140" spans="1:11" ht="25.5" hidden="1" x14ac:dyDescent="0.25">
      <c r="A140" s="31" t="s">
        <v>252</v>
      </c>
      <c r="B140" s="43" t="s">
        <v>136</v>
      </c>
      <c r="C140" s="45" t="s">
        <v>31</v>
      </c>
      <c r="D140" s="45" t="s">
        <v>104</v>
      </c>
      <c r="E140" s="27">
        <v>3</v>
      </c>
      <c r="F140" s="27">
        <v>188.7</v>
      </c>
      <c r="G140" s="27">
        <v>117</v>
      </c>
      <c r="H140" s="49"/>
      <c r="I140" s="36">
        <f t="shared" si="5"/>
        <v>5.5802861685214623E-2</v>
      </c>
      <c r="J140" s="36" t="s">
        <v>134</v>
      </c>
      <c r="K140" s="36" t="s">
        <v>134</v>
      </c>
    </row>
    <row r="141" spans="1:11" ht="25.5" hidden="1" x14ac:dyDescent="0.25">
      <c r="A141" s="31" t="s">
        <v>253</v>
      </c>
      <c r="B141" s="43" t="s">
        <v>136</v>
      </c>
      <c r="C141" s="45" t="s">
        <v>31</v>
      </c>
      <c r="D141" s="45">
        <v>9</v>
      </c>
      <c r="E141" s="27">
        <v>3</v>
      </c>
      <c r="F141" s="27">
        <v>43.2</v>
      </c>
      <c r="G141" s="27">
        <v>25</v>
      </c>
      <c r="H141" s="49"/>
      <c r="I141" s="36">
        <f t="shared" si="5"/>
        <v>5.2083333333333329E-2</v>
      </c>
      <c r="J141" s="36" t="s">
        <v>134</v>
      </c>
      <c r="K141" s="36" t="s">
        <v>134</v>
      </c>
    </row>
    <row r="142" spans="1:11" ht="25.5" hidden="1" x14ac:dyDescent="0.25">
      <c r="A142" s="31" t="s">
        <v>254</v>
      </c>
      <c r="B142" s="43" t="s">
        <v>136</v>
      </c>
      <c r="C142" s="45" t="s">
        <v>105</v>
      </c>
      <c r="D142" s="45">
        <v>6</v>
      </c>
      <c r="E142" s="27">
        <v>3</v>
      </c>
      <c r="F142" s="27">
        <v>131.69999999999999</v>
      </c>
      <c r="G142" s="27">
        <v>65</v>
      </c>
      <c r="H142" s="49"/>
      <c r="I142" s="36">
        <f t="shared" si="5"/>
        <v>4.4419134396355357E-2</v>
      </c>
      <c r="J142" s="36" t="s">
        <v>134</v>
      </c>
      <c r="K142" s="36" t="s">
        <v>134</v>
      </c>
    </row>
    <row r="143" spans="1:11" ht="25.5" hidden="1" x14ac:dyDescent="0.25">
      <c r="A143" s="31" t="s">
        <v>255</v>
      </c>
      <c r="B143" s="43" t="s">
        <v>136</v>
      </c>
      <c r="C143" s="45" t="s">
        <v>106</v>
      </c>
      <c r="D143" s="45">
        <v>35</v>
      </c>
      <c r="E143" s="27">
        <v>3</v>
      </c>
      <c r="F143" s="27">
        <v>43.2</v>
      </c>
      <c r="G143" s="27">
        <v>20</v>
      </c>
      <c r="H143" s="49"/>
      <c r="I143" s="36">
        <f t="shared" si="5"/>
        <v>4.1666666666666657E-2</v>
      </c>
      <c r="J143" s="36" t="s">
        <v>134</v>
      </c>
      <c r="K143" s="36" t="s">
        <v>134</v>
      </c>
    </row>
    <row r="144" spans="1:11" ht="25.5" hidden="1" x14ac:dyDescent="0.25">
      <c r="A144" s="31" t="s">
        <v>256</v>
      </c>
      <c r="B144" s="43" t="s">
        <v>136</v>
      </c>
      <c r="C144" s="45" t="s">
        <v>106</v>
      </c>
      <c r="D144" s="45" t="s">
        <v>107</v>
      </c>
      <c r="E144" s="27">
        <v>3</v>
      </c>
      <c r="F144" s="27">
        <v>114.4</v>
      </c>
      <c r="G144" s="27">
        <v>41</v>
      </c>
      <c r="H144" s="49"/>
      <c r="I144" s="36">
        <f t="shared" si="5"/>
        <v>3.2255244755244751E-2</v>
      </c>
      <c r="J144" s="36" t="s">
        <v>134</v>
      </c>
      <c r="K144" s="36" t="s">
        <v>134</v>
      </c>
    </row>
    <row r="145" spans="1:11" ht="25.5" hidden="1" x14ac:dyDescent="0.25">
      <c r="A145" s="31" t="s">
        <v>257</v>
      </c>
      <c r="B145" s="43" t="s">
        <v>136</v>
      </c>
      <c r="C145" s="45" t="s">
        <v>106</v>
      </c>
      <c r="D145" s="45">
        <v>22</v>
      </c>
      <c r="E145" s="27">
        <v>3</v>
      </c>
      <c r="F145" s="27">
        <v>191.3</v>
      </c>
      <c r="G145" s="27">
        <v>99</v>
      </c>
      <c r="H145" s="49"/>
      <c r="I145" s="36">
        <f t="shared" si="5"/>
        <v>4.6576058546785155E-2</v>
      </c>
      <c r="J145" s="36" t="s">
        <v>134</v>
      </c>
      <c r="K145" s="36" t="s">
        <v>134</v>
      </c>
    </row>
    <row r="146" spans="1:11" ht="25.5" hidden="1" x14ac:dyDescent="0.25">
      <c r="A146" s="31" t="s">
        <v>258</v>
      </c>
      <c r="B146" s="43" t="s">
        <v>136</v>
      </c>
      <c r="C146" s="45" t="s">
        <v>106</v>
      </c>
      <c r="D146" s="45">
        <v>10</v>
      </c>
      <c r="E146" s="27">
        <v>3</v>
      </c>
      <c r="F146" s="27">
        <v>44.4</v>
      </c>
      <c r="G146" s="27">
        <v>12</v>
      </c>
      <c r="H146" s="49"/>
      <c r="I146" s="36">
        <f t="shared" si="5"/>
        <v>2.4324324324324326E-2</v>
      </c>
      <c r="J146" s="36" t="s">
        <v>134</v>
      </c>
      <c r="K146" s="36" t="s">
        <v>134</v>
      </c>
    </row>
    <row r="147" spans="1:11" ht="25.5" hidden="1" x14ac:dyDescent="0.25">
      <c r="A147" s="31" t="s">
        <v>259</v>
      </c>
      <c r="B147" s="43" t="s">
        <v>136</v>
      </c>
      <c r="C147" s="45" t="s">
        <v>129</v>
      </c>
      <c r="D147" s="45">
        <v>18</v>
      </c>
      <c r="E147" s="27">
        <v>1</v>
      </c>
      <c r="F147" s="27">
        <v>15.8</v>
      </c>
      <c r="G147" s="27">
        <v>6</v>
      </c>
      <c r="H147" s="49"/>
      <c r="I147" s="36">
        <f t="shared" si="5"/>
        <v>3.4177215189873419E-2</v>
      </c>
      <c r="J147" s="36" t="s">
        <v>134</v>
      </c>
      <c r="K147" s="36" t="s">
        <v>134</v>
      </c>
    </row>
    <row r="148" spans="1:11" ht="25.5" hidden="1" x14ac:dyDescent="0.25">
      <c r="A148" s="31" t="s">
        <v>260</v>
      </c>
      <c r="B148" s="43" t="s">
        <v>136</v>
      </c>
      <c r="C148" s="45" t="s">
        <v>108</v>
      </c>
      <c r="D148" s="45" t="s">
        <v>109</v>
      </c>
      <c r="E148" s="27">
        <v>3</v>
      </c>
      <c r="F148" s="27">
        <v>46.6</v>
      </c>
      <c r="G148" s="27">
        <v>23</v>
      </c>
      <c r="H148" s="49"/>
      <c r="I148" s="36">
        <f t="shared" si="5"/>
        <v>4.4420600858369096E-2</v>
      </c>
      <c r="J148" s="36" t="s">
        <v>134</v>
      </c>
      <c r="K148" s="36" t="s">
        <v>134</v>
      </c>
    </row>
    <row r="149" spans="1:11" ht="25.5" hidden="1" x14ac:dyDescent="0.25">
      <c r="A149" s="31" t="s">
        <v>261</v>
      </c>
      <c r="B149" s="43" t="s">
        <v>136</v>
      </c>
      <c r="C149" s="45" t="s">
        <v>88</v>
      </c>
      <c r="D149" s="45">
        <v>65</v>
      </c>
      <c r="E149" s="27">
        <v>3</v>
      </c>
      <c r="F149" s="27">
        <v>131.19999999999999</v>
      </c>
      <c r="G149" s="27">
        <v>61</v>
      </c>
      <c r="H149" s="49"/>
      <c r="I149" s="36">
        <f t="shared" si="5"/>
        <v>4.1844512195121954E-2</v>
      </c>
      <c r="J149" s="36" t="s">
        <v>134</v>
      </c>
      <c r="K149" s="36" t="s">
        <v>134</v>
      </c>
    </row>
    <row r="150" spans="1:11" ht="25.5" hidden="1" x14ac:dyDescent="0.25">
      <c r="A150" s="31" t="s">
        <v>262</v>
      </c>
      <c r="B150" s="43" t="s">
        <v>136</v>
      </c>
      <c r="C150" s="45" t="s">
        <v>88</v>
      </c>
      <c r="D150" s="45">
        <v>63</v>
      </c>
      <c r="E150" s="27">
        <v>3</v>
      </c>
      <c r="F150" s="27">
        <v>87.3</v>
      </c>
      <c r="G150" s="27">
        <v>45</v>
      </c>
      <c r="H150" s="49"/>
      <c r="I150" s="36">
        <f t="shared" si="5"/>
        <v>4.6391752577319589E-2</v>
      </c>
      <c r="J150" s="36" t="s">
        <v>134</v>
      </c>
      <c r="K150" s="36" t="s">
        <v>134</v>
      </c>
    </row>
    <row r="151" spans="1:11" ht="25.5" hidden="1" x14ac:dyDescent="0.25">
      <c r="A151" s="31" t="s">
        <v>263</v>
      </c>
      <c r="B151" s="43" t="s">
        <v>136</v>
      </c>
      <c r="C151" s="45" t="s">
        <v>88</v>
      </c>
      <c r="D151" s="45">
        <v>61</v>
      </c>
      <c r="E151" s="27">
        <v>3</v>
      </c>
      <c r="F151" s="27">
        <v>87.3</v>
      </c>
      <c r="G151" s="27">
        <v>39</v>
      </c>
      <c r="H151" s="49"/>
      <c r="I151" s="36">
        <f t="shared" si="5"/>
        <v>4.0206185567010305E-2</v>
      </c>
      <c r="J151" s="36" t="s">
        <v>134</v>
      </c>
      <c r="K151" s="36" t="s">
        <v>134</v>
      </c>
    </row>
    <row r="152" spans="1:11" ht="25.5" hidden="1" x14ac:dyDescent="0.25">
      <c r="A152" s="31" t="s">
        <v>264</v>
      </c>
      <c r="B152" s="43" t="s">
        <v>136</v>
      </c>
      <c r="C152" s="45" t="s">
        <v>88</v>
      </c>
      <c r="D152" s="45" t="s">
        <v>110</v>
      </c>
      <c r="E152" s="27">
        <v>3</v>
      </c>
      <c r="F152" s="27">
        <v>85.05</v>
      </c>
      <c r="G152" s="27">
        <v>27</v>
      </c>
      <c r="H152" s="49"/>
      <c r="I152" s="36">
        <f t="shared" si="5"/>
        <v>2.8571428571428571E-2</v>
      </c>
      <c r="J152" s="36" t="s">
        <v>134</v>
      </c>
      <c r="K152" s="36" t="s">
        <v>134</v>
      </c>
    </row>
    <row r="153" spans="1:11" ht="25.5" hidden="1" x14ac:dyDescent="0.25">
      <c r="A153" s="31" t="s">
        <v>265</v>
      </c>
      <c r="B153" s="43" t="s">
        <v>136</v>
      </c>
      <c r="C153" s="45" t="s">
        <v>88</v>
      </c>
      <c r="D153" s="45" t="s">
        <v>111</v>
      </c>
      <c r="E153" s="27">
        <v>3</v>
      </c>
      <c r="F153" s="27">
        <v>85.05</v>
      </c>
      <c r="G153" s="27">
        <v>39</v>
      </c>
      <c r="H153" s="49"/>
      <c r="I153" s="36">
        <f t="shared" si="5"/>
        <v>4.1269841269841269E-2</v>
      </c>
      <c r="J153" s="36" t="s">
        <v>134</v>
      </c>
      <c r="K153" s="36" t="s">
        <v>134</v>
      </c>
    </row>
    <row r="154" spans="1:11" ht="25.5" hidden="1" x14ac:dyDescent="0.25">
      <c r="A154" s="31" t="s">
        <v>266</v>
      </c>
      <c r="B154" s="43" t="s">
        <v>136</v>
      </c>
      <c r="C154" s="45" t="s">
        <v>88</v>
      </c>
      <c r="D154" s="45" t="s">
        <v>112</v>
      </c>
      <c r="E154" s="27">
        <v>3</v>
      </c>
      <c r="F154" s="27">
        <v>85.05</v>
      </c>
      <c r="G154" s="27">
        <v>39</v>
      </c>
      <c r="H154" s="49"/>
      <c r="I154" s="36">
        <f t="shared" si="5"/>
        <v>4.1269841269841269E-2</v>
      </c>
      <c r="J154" s="36" t="s">
        <v>134</v>
      </c>
      <c r="K154" s="36" t="s">
        <v>134</v>
      </c>
    </row>
    <row r="155" spans="1:11" ht="25.5" hidden="1" x14ac:dyDescent="0.25">
      <c r="A155" s="31" t="s">
        <v>267</v>
      </c>
      <c r="B155" s="43" t="s">
        <v>136</v>
      </c>
      <c r="C155" s="45" t="s">
        <v>88</v>
      </c>
      <c r="D155" s="45" t="s">
        <v>113</v>
      </c>
      <c r="E155" s="27">
        <v>3</v>
      </c>
      <c r="F155" s="27">
        <v>85.05</v>
      </c>
      <c r="G155" s="27">
        <v>31</v>
      </c>
      <c r="H155" s="49"/>
      <c r="I155" s="36">
        <f t="shared" si="5"/>
        <v>3.2804232804232808E-2</v>
      </c>
      <c r="J155" s="36" t="s">
        <v>134</v>
      </c>
      <c r="K155" s="36" t="s">
        <v>134</v>
      </c>
    </row>
    <row r="156" spans="1:11" ht="25.5" hidden="1" x14ac:dyDescent="0.25">
      <c r="A156" s="31" t="s">
        <v>268</v>
      </c>
      <c r="B156" s="43" t="s">
        <v>136</v>
      </c>
      <c r="C156" s="45" t="s">
        <v>88</v>
      </c>
      <c r="D156" s="45">
        <v>57</v>
      </c>
      <c r="E156" s="27">
        <v>3</v>
      </c>
      <c r="F156" s="27">
        <v>82.2</v>
      </c>
      <c r="G156" s="27">
        <v>39</v>
      </c>
      <c r="H156" s="49"/>
      <c r="I156" s="36">
        <f t="shared" si="5"/>
        <v>4.2700729927007297E-2</v>
      </c>
      <c r="J156" s="36" t="s">
        <v>134</v>
      </c>
      <c r="K156" s="36" t="s">
        <v>134</v>
      </c>
    </row>
    <row r="157" spans="1:11" ht="25.5" hidden="1" x14ac:dyDescent="0.25">
      <c r="A157" s="31" t="s">
        <v>269</v>
      </c>
      <c r="B157" s="43" t="s">
        <v>136</v>
      </c>
      <c r="C157" s="45" t="s">
        <v>88</v>
      </c>
      <c r="D157" s="45">
        <v>55</v>
      </c>
      <c r="E157" s="27">
        <v>3</v>
      </c>
      <c r="F157" s="27">
        <v>84.6</v>
      </c>
      <c r="G157" s="27">
        <v>37</v>
      </c>
      <c r="H157" s="49"/>
      <c r="I157" s="36">
        <f t="shared" si="5"/>
        <v>3.9361702127659576E-2</v>
      </c>
      <c r="J157" s="36" t="s">
        <v>134</v>
      </c>
      <c r="K157" s="36" t="s">
        <v>134</v>
      </c>
    </row>
    <row r="158" spans="1:11" ht="25.5" hidden="1" x14ac:dyDescent="0.25">
      <c r="A158" s="31" t="s">
        <v>270</v>
      </c>
      <c r="B158" s="43" t="s">
        <v>136</v>
      </c>
      <c r="C158" s="45" t="s">
        <v>88</v>
      </c>
      <c r="D158" s="45">
        <v>43</v>
      </c>
      <c r="E158" s="27">
        <v>3</v>
      </c>
      <c r="F158" s="27">
        <v>115</v>
      </c>
      <c r="G158" s="27">
        <v>49</v>
      </c>
      <c r="H158" s="49"/>
      <c r="I158" s="36">
        <f t="shared" si="5"/>
        <v>3.834782608695652E-2</v>
      </c>
      <c r="J158" s="36" t="s">
        <v>134</v>
      </c>
      <c r="K158" s="36" t="s">
        <v>134</v>
      </c>
    </row>
    <row r="159" spans="1:11" ht="25.5" hidden="1" x14ac:dyDescent="0.25">
      <c r="A159" s="31" t="s">
        <v>271</v>
      </c>
      <c r="B159" s="43" t="s">
        <v>136</v>
      </c>
      <c r="C159" s="45" t="s">
        <v>88</v>
      </c>
      <c r="D159" s="45">
        <v>41</v>
      </c>
      <c r="E159" s="27">
        <v>3</v>
      </c>
      <c r="F159" s="27">
        <v>234.9</v>
      </c>
      <c r="G159" s="27">
        <v>90</v>
      </c>
      <c r="H159" s="49"/>
      <c r="I159" s="36">
        <f t="shared" si="5"/>
        <v>3.4482758620689655E-2</v>
      </c>
      <c r="J159" s="36" t="s">
        <v>134</v>
      </c>
      <c r="K159" s="36" t="s">
        <v>134</v>
      </c>
    </row>
    <row r="160" spans="1:11" ht="25.5" hidden="1" x14ac:dyDescent="0.25">
      <c r="A160" s="31" t="s">
        <v>272</v>
      </c>
      <c r="B160" s="43" t="s">
        <v>146</v>
      </c>
      <c r="C160" s="45" t="s">
        <v>115</v>
      </c>
      <c r="D160" s="45">
        <v>1</v>
      </c>
      <c r="E160" s="27">
        <v>3</v>
      </c>
      <c r="F160" s="27">
        <v>87.7</v>
      </c>
      <c r="G160" s="27">
        <v>26</v>
      </c>
      <c r="H160" s="49"/>
      <c r="I160" s="36">
        <f t="shared" si="5"/>
        <v>2.6681870011402507E-2</v>
      </c>
      <c r="J160" s="36" t="s">
        <v>134</v>
      </c>
      <c r="K160" s="36" t="s">
        <v>134</v>
      </c>
    </row>
    <row r="161" spans="1:11" ht="25.5" hidden="1" x14ac:dyDescent="0.25">
      <c r="A161" s="31" t="s">
        <v>273</v>
      </c>
      <c r="B161" s="43" t="s">
        <v>146</v>
      </c>
      <c r="C161" s="45" t="s">
        <v>115</v>
      </c>
      <c r="D161" s="45">
        <v>2</v>
      </c>
      <c r="E161" s="27">
        <v>3</v>
      </c>
      <c r="F161" s="27">
        <v>87.7</v>
      </c>
      <c r="G161" s="27">
        <v>34</v>
      </c>
      <c r="H161" s="49"/>
      <c r="I161" s="36">
        <f t="shared" si="5"/>
        <v>3.4891676168757123E-2</v>
      </c>
      <c r="J161" s="36" t="s">
        <v>134</v>
      </c>
      <c r="K161" s="36" t="s">
        <v>134</v>
      </c>
    </row>
    <row r="162" spans="1:11" ht="25.5" hidden="1" x14ac:dyDescent="0.25">
      <c r="A162" s="31" t="s">
        <v>274</v>
      </c>
      <c r="B162" s="43" t="s">
        <v>136</v>
      </c>
      <c r="C162" s="45" t="s">
        <v>102</v>
      </c>
      <c r="D162" s="45">
        <v>8</v>
      </c>
      <c r="E162" s="27">
        <v>2</v>
      </c>
      <c r="F162" s="27">
        <v>13.8</v>
      </c>
      <c r="G162" s="27">
        <v>11</v>
      </c>
      <c r="H162" s="49"/>
      <c r="I162" s="36">
        <f t="shared" si="5"/>
        <v>7.1739130434782611E-2</v>
      </c>
      <c r="J162" s="36" t="s">
        <v>134</v>
      </c>
      <c r="K162" s="36" t="s">
        <v>134</v>
      </c>
    </row>
    <row r="163" spans="1:11" ht="25.5" hidden="1" x14ac:dyDescent="0.25">
      <c r="A163" s="31" t="s">
        <v>275</v>
      </c>
      <c r="B163" s="43" t="s">
        <v>136</v>
      </c>
      <c r="C163" s="45" t="s">
        <v>31</v>
      </c>
      <c r="D163" s="45" t="s">
        <v>116</v>
      </c>
      <c r="E163" s="27">
        <v>2</v>
      </c>
      <c r="F163" s="27">
        <v>285.7</v>
      </c>
      <c r="G163" s="27">
        <v>32</v>
      </c>
      <c r="H163" s="49"/>
      <c r="I163" s="36">
        <f t="shared" si="5"/>
        <v>1.008050402520126E-2</v>
      </c>
      <c r="J163" s="36" t="s">
        <v>134</v>
      </c>
      <c r="K163" s="36" t="s">
        <v>134</v>
      </c>
    </row>
    <row r="164" spans="1:11" ht="25.5" hidden="1" x14ac:dyDescent="0.25">
      <c r="A164" s="31" t="s">
        <v>276</v>
      </c>
      <c r="B164" s="43" t="s">
        <v>136</v>
      </c>
      <c r="C164" s="45" t="s">
        <v>31</v>
      </c>
      <c r="D164" s="45">
        <v>13</v>
      </c>
      <c r="E164" s="27">
        <v>2</v>
      </c>
      <c r="F164" s="27">
        <v>37.799999999999997</v>
      </c>
      <c r="G164" s="27">
        <v>15</v>
      </c>
      <c r="H164" s="49"/>
      <c r="I164" s="36">
        <f t="shared" si="5"/>
        <v>3.5714285714285712E-2</v>
      </c>
      <c r="J164" s="36" t="s">
        <v>134</v>
      </c>
      <c r="K164" s="36" t="s">
        <v>134</v>
      </c>
    </row>
    <row r="165" spans="1:11" ht="25.5" hidden="1" x14ac:dyDescent="0.25">
      <c r="A165" s="31" t="s">
        <v>277</v>
      </c>
      <c r="B165" s="43" t="s">
        <v>136</v>
      </c>
      <c r="C165" s="45" t="s">
        <v>31</v>
      </c>
      <c r="D165" s="45">
        <v>5</v>
      </c>
      <c r="E165" s="27">
        <v>2</v>
      </c>
      <c r="F165" s="27">
        <v>14.6</v>
      </c>
      <c r="G165" s="27">
        <v>10</v>
      </c>
      <c r="H165" s="49"/>
      <c r="I165" s="36">
        <f t="shared" ref="I165:I197" si="6">0.09*G165/F165</f>
        <v>6.1643835616438353E-2</v>
      </c>
      <c r="J165" s="36" t="s">
        <v>134</v>
      </c>
      <c r="K165" s="36" t="s">
        <v>134</v>
      </c>
    </row>
    <row r="166" spans="1:11" ht="25.5" hidden="1" x14ac:dyDescent="0.25">
      <c r="A166" s="31" t="s">
        <v>278</v>
      </c>
      <c r="B166" s="43" t="s">
        <v>136</v>
      </c>
      <c r="C166" s="45" t="s">
        <v>105</v>
      </c>
      <c r="D166" s="45">
        <v>3</v>
      </c>
      <c r="E166" s="27">
        <v>2</v>
      </c>
      <c r="F166" s="27">
        <v>90.4</v>
      </c>
      <c r="G166" s="27">
        <v>30</v>
      </c>
      <c r="H166" s="49"/>
      <c r="I166" s="36">
        <f t="shared" si="6"/>
        <v>2.9867256637168136E-2</v>
      </c>
      <c r="J166" s="36" t="s">
        <v>134</v>
      </c>
      <c r="K166" s="36" t="s">
        <v>134</v>
      </c>
    </row>
    <row r="167" spans="1:11" ht="25.5" hidden="1" x14ac:dyDescent="0.25">
      <c r="A167" s="31" t="s">
        <v>279</v>
      </c>
      <c r="B167" s="43" t="s">
        <v>136</v>
      </c>
      <c r="C167" s="45" t="s">
        <v>39</v>
      </c>
      <c r="D167" s="45">
        <v>5</v>
      </c>
      <c r="E167" s="27">
        <v>2</v>
      </c>
      <c r="F167" s="27">
        <v>33</v>
      </c>
      <c r="G167" s="27">
        <v>11</v>
      </c>
      <c r="H167" s="49"/>
      <c r="I167" s="36">
        <f t="shared" si="6"/>
        <v>0.03</v>
      </c>
      <c r="J167" s="36" t="s">
        <v>134</v>
      </c>
      <c r="K167" s="36" t="s">
        <v>134</v>
      </c>
    </row>
    <row r="168" spans="1:11" ht="25.5" hidden="1" x14ac:dyDescent="0.25">
      <c r="A168" s="31" t="s">
        <v>280</v>
      </c>
      <c r="B168" s="43" t="s">
        <v>136</v>
      </c>
      <c r="C168" s="45" t="s">
        <v>39</v>
      </c>
      <c r="D168" s="45" t="s">
        <v>44</v>
      </c>
      <c r="E168" s="27">
        <v>2</v>
      </c>
      <c r="F168" s="27">
        <v>15.1</v>
      </c>
      <c r="G168" s="27">
        <v>16</v>
      </c>
      <c r="H168" s="49"/>
      <c r="I168" s="36">
        <f t="shared" si="6"/>
        <v>9.5364238410596019E-2</v>
      </c>
      <c r="J168" s="36" t="s">
        <v>134</v>
      </c>
      <c r="K168" s="36" t="s">
        <v>134</v>
      </c>
    </row>
    <row r="169" spans="1:11" ht="25.5" hidden="1" x14ac:dyDescent="0.25">
      <c r="A169" s="31" t="s">
        <v>281</v>
      </c>
      <c r="B169" s="43" t="s">
        <v>136</v>
      </c>
      <c r="C169" s="45" t="s">
        <v>106</v>
      </c>
      <c r="D169" s="45">
        <v>33</v>
      </c>
      <c r="E169" s="27">
        <v>2</v>
      </c>
      <c r="F169" s="27">
        <v>62.8</v>
      </c>
      <c r="G169" s="27">
        <v>29</v>
      </c>
      <c r="H169" s="49"/>
      <c r="I169" s="36">
        <f t="shared" si="6"/>
        <v>4.1560509554140125E-2</v>
      </c>
      <c r="J169" s="36" t="s">
        <v>134</v>
      </c>
      <c r="K169" s="36" t="s">
        <v>134</v>
      </c>
    </row>
    <row r="170" spans="1:11" ht="25.5" hidden="1" x14ac:dyDescent="0.25">
      <c r="A170" s="31" t="s">
        <v>282</v>
      </c>
      <c r="B170" s="43" t="s">
        <v>136</v>
      </c>
      <c r="C170" s="45" t="s">
        <v>106</v>
      </c>
      <c r="D170" s="45">
        <v>31</v>
      </c>
      <c r="E170" s="27">
        <v>2</v>
      </c>
      <c r="F170" s="27">
        <v>45.9</v>
      </c>
      <c r="G170" s="27">
        <v>21</v>
      </c>
      <c r="H170" s="49"/>
      <c r="I170" s="36">
        <f t="shared" si="6"/>
        <v>4.1176470588235294E-2</v>
      </c>
      <c r="J170" s="36" t="s">
        <v>134</v>
      </c>
      <c r="K170" s="36" t="s">
        <v>134</v>
      </c>
    </row>
    <row r="171" spans="1:11" ht="25.5" hidden="1" x14ac:dyDescent="0.25">
      <c r="A171" s="31" t="s">
        <v>283</v>
      </c>
      <c r="B171" s="43" t="s">
        <v>136</v>
      </c>
      <c r="C171" s="45" t="s">
        <v>106</v>
      </c>
      <c r="D171" s="45" t="s">
        <v>117</v>
      </c>
      <c r="E171" s="27">
        <v>2</v>
      </c>
      <c r="F171" s="27">
        <v>87.1</v>
      </c>
      <c r="G171" s="27">
        <v>39</v>
      </c>
      <c r="H171" s="49"/>
      <c r="I171" s="36">
        <f t="shared" si="6"/>
        <v>4.0298507462686567E-2</v>
      </c>
      <c r="J171" s="36" t="s">
        <v>134</v>
      </c>
      <c r="K171" s="36" t="s">
        <v>134</v>
      </c>
    </row>
    <row r="172" spans="1:11" ht="25.5" hidden="1" x14ac:dyDescent="0.25">
      <c r="A172" s="31" t="s">
        <v>284</v>
      </c>
      <c r="B172" s="43" t="s">
        <v>136</v>
      </c>
      <c r="C172" s="45" t="s">
        <v>106</v>
      </c>
      <c r="D172" s="45" t="s">
        <v>118</v>
      </c>
      <c r="E172" s="27">
        <v>2</v>
      </c>
      <c r="F172" s="27">
        <v>63.8</v>
      </c>
      <c r="G172" s="27">
        <v>34</v>
      </c>
      <c r="H172" s="49"/>
      <c r="I172" s="36">
        <f t="shared" si="6"/>
        <v>4.7962382445141068E-2</v>
      </c>
      <c r="J172" s="36" t="s">
        <v>134</v>
      </c>
      <c r="K172" s="36" t="s">
        <v>134</v>
      </c>
    </row>
    <row r="173" spans="1:11" ht="25.5" hidden="1" x14ac:dyDescent="0.25">
      <c r="A173" s="31" t="s">
        <v>285</v>
      </c>
      <c r="B173" s="43" t="s">
        <v>136</v>
      </c>
      <c r="C173" s="45" t="s">
        <v>106</v>
      </c>
      <c r="D173" s="45">
        <v>13</v>
      </c>
      <c r="E173" s="27">
        <v>2</v>
      </c>
      <c r="F173" s="27">
        <v>45.9</v>
      </c>
      <c r="G173" s="27">
        <v>11</v>
      </c>
      <c r="H173" s="49"/>
      <c r="I173" s="36">
        <f t="shared" si="6"/>
        <v>2.1568627450980392E-2</v>
      </c>
      <c r="J173" s="36" t="s">
        <v>134</v>
      </c>
      <c r="K173" s="36" t="s">
        <v>134</v>
      </c>
    </row>
    <row r="174" spans="1:11" ht="25.5" hidden="1" x14ac:dyDescent="0.25">
      <c r="A174" s="31" t="s">
        <v>286</v>
      </c>
      <c r="B174" s="43" t="s">
        <v>136</v>
      </c>
      <c r="C174" s="45" t="s">
        <v>106</v>
      </c>
      <c r="D174" s="45">
        <v>29</v>
      </c>
      <c r="E174" s="27">
        <v>2</v>
      </c>
      <c r="F174" s="27">
        <v>59.6</v>
      </c>
      <c r="G174" s="27">
        <v>21</v>
      </c>
      <c r="H174" s="49"/>
      <c r="I174" s="36">
        <f t="shared" si="6"/>
        <v>3.1711409395973153E-2</v>
      </c>
      <c r="J174" s="36" t="s">
        <v>134</v>
      </c>
      <c r="K174" s="36" t="s">
        <v>134</v>
      </c>
    </row>
    <row r="175" spans="1:11" ht="25.5" hidden="1" x14ac:dyDescent="0.25">
      <c r="A175" s="31" t="s">
        <v>287</v>
      </c>
      <c r="B175" s="43" t="s">
        <v>136</v>
      </c>
      <c r="C175" s="45" t="s">
        <v>88</v>
      </c>
      <c r="D175" s="45">
        <v>53</v>
      </c>
      <c r="E175" s="27">
        <v>2</v>
      </c>
      <c r="F175" s="27">
        <v>84.6</v>
      </c>
      <c r="G175" s="27">
        <v>37</v>
      </c>
      <c r="H175" s="49"/>
      <c r="I175" s="36">
        <f t="shared" si="6"/>
        <v>3.9361702127659576E-2</v>
      </c>
      <c r="J175" s="36" t="s">
        <v>134</v>
      </c>
      <c r="K175" s="36" t="s">
        <v>134</v>
      </c>
    </row>
    <row r="176" spans="1:11" ht="25.5" hidden="1" x14ac:dyDescent="0.25">
      <c r="A176" s="31" t="s">
        <v>288</v>
      </c>
      <c r="B176" s="43" t="s">
        <v>136</v>
      </c>
      <c r="C176" s="45" t="s">
        <v>88</v>
      </c>
      <c r="D176" s="45">
        <v>51</v>
      </c>
      <c r="E176" s="27">
        <v>2</v>
      </c>
      <c r="F176" s="27">
        <v>76.5</v>
      </c>
      <c r="G176" s="27">
        <v>54</v>
      </c>
      <c r="H176" s="49"/>
      <c r="I176" s="36">
        <f t="shared" si="6"/>
        <v>6.3529411764705876E-2</v>
      </c>
      <c r="J176" s="36" t="s">
        <v>134</v>
      </c>
      <c r="K176" s="36" t="s">
        <v>134</v>
      </c>
    </row>
    <row r="177" spans="1:11" ht="25.5" hidden="1" x14ac:dyDescent="0.25">
      <c r="A177" s="31" t="s">
        <v>289</v>
      </c>
      <c r="B177" s="43" t="s">
        <v>136</v>
      </c>
      <c r="C177" s="45" t="s">
        <v>88</v>
      </c>
      <c r="D177" s="45" t="s">
        <v>119</v>
      </c>
      <c r="E177" s="27">
        <v>2</v>
      </c>
      <c r="F177" s="27">
        <v>68.099999999999994</v>
      </c>
      <c r="G177" s="27">
        <v>37</v>
      </c>
      <c r="H177" s="49"/>
      <c r="I177" s="36">
        <f t="shared" si="6"/>
        <v>4.8898678414096924E-2</v>
      </c>
      <c r="J177" s="36" t="s">
        <v>134</v>
      </c>
      <c r="K177" s="36" t="s">
        <v>134</v>
      </c>
    </row>
    <row r="178" spans="1:11" ht="25.5" hidden="1" x14ac:dyDescent="0.25">
      <c r="A178" s="31" t="s">
        <v>290</v>
      </c>
      <c r="B178" s="43" t="s">
        <v>136</v>
      </c>
      <c r="C178" s="45" t="s">
        <v>88</v>
      </c>
      <c r="D178" s="45">
        <v>39</v>
      </c>
      <c r="E178" s="27">
        <v>2</v>
      </c>
      <c r="F178" s="27">
        <v>59.4</v>
      </c>
      <c r="G178" s="27">
        <v>17</v>
      </c>
      <c r="H178" s="49"/>
      <c r="I178" s="36">
        <f t="shared" si="6"/>
        <v>2.575757575757576E-2</v>
      </c>
      <c r="J178" s="36" t="s">
        <v>134</v>
      </c>
      <c r="K178" s="36" t="s">
        <v>134</v>
      </c>
    </row>
    <row r="179" spans="1:11" ht="25.5" hidden="1" x14ac:dyDescent="0.25">
      <c r="A179" s="31" t="s">
        <v>291</v>
      </c>
      <c r="B179" s="43" t="s">
        <v>136</v>
      </c>
      <c r="C179" s="45" t="s">
        <v>88</v>
      </c>
      <c r="D179" s="45">
        <v>38</v>
      </c>
      <c r="E179" s="27">
        <v>2</v>
      </c>
      <c r="F179" s="27">
        <v>33.4</v>
      </c>
      <c r="G179" s="27">
        <v>16</v>
      </c>
      <c r="H179" s="49"/>
      <c r="I179" s="36">
        <f t="shared" si="6"/>
        <v>4.3113772455089822E-2</v>
      </c>
      <c r="J179" s="36" t="s">
        <v>134</v>
      </c>
      <c r="K179" s="36" t="s">
        <v>134</v>
      </c>
    </row>
    <row r="180" spans="1:11" ht="25.5" hidden="1" x14ac:dyDescent="0.25">
      <c r="A180" s="31" t="s">
        <v>292</v>
      </c>
      <c r="B180" s="43" t="s">
        <v>136</v>
      </c>
      <c r="C180" s="45" t="s">
        <v>88</v>
      </c>
      <c r="D180" s="45" t="s">
        <v>120</v>
      </c>
      <c r="E180" s="27">
        <v>2</v>
      </c>
      <c r="F180" s="27">
        <v>68.400000000000006</v>
      </c>
      <c r="G180" s="27">
        <v>27</v>
      </c>
      <c r="H180" s="49"/>
      <c r="I180" s="36">
        <f t="shared" si="6"/>
        <v>3.5526315789473677E-2</v>
      </c>
      <c r="J180" s="36" t="s">
        <v>134</v>
      </c>
      <c r="K180" s="36" t="s">
        <v>134</v>
      </c>
    </row>
    <row r="181" spans="1:11" ht="25.5" hidden="1" x14ac:dyDescent="0.25">
      <c r="A181" s="31" t="s">
        <v>293</v>
      </c>
      <c r="B181" s="43" t="s">
        <v>136</v>
      </c>
      <c r="C181" s="45" t="s">
        <v>88</v>
      </c>
      <c r="D181" s="45">
        <v>14</v>
      </c>
      <c r="E181" s="27">
        <v>2</v>
      </c>
      <c r="F181" s="27">
        <v>31.3</v>
      </c>
      <c r="G181" s="27">
        <v>21</v>
      </c>
      <c r="H181" s="49"/>
      <c r="I181" s="36">
        <f t="shared" si="6"/>
        <v>6.0383386581469647E-2</v>
      </c>
      <c r="J181" s="36" t="s">
        <v>134</v>
      </c>
      <c r="K181" s="36" t="s">
        <v>134</v>
      </c>
    </row>
    <row r="182" spans="1:11" ht="25.5" hidden="1" x14ac:dyDescent="0.25">
      <c r="A182" s="31" t="s">
        <v>294</v>
      </c>
      <c r="B182" s="43" t="s">
        <v>136</v>
      </c>
      <c r="C182" s="45" t="s">
        <v>88</v>
      </c>
      <c r="D182" s="45">
        <v>12</v>
      </c>
      <c r="E182" s="27">
        <v>2</v>
      </c>
      <c r="F182" s="27">
        <v>71.5</v>
      </c>
      <c r="G182" s="27">
        <v>42</v>
      </c>
      <c r="H182" s="49"/>
      <c r="I182" s="36">
        <f t="shared" si="6"/>
        <v>5.2867132867132863E-2</v>
      </c>
      <c r="J182" s="36" t="s">
        <v>134</v>
      </c>
      <c r="K182" s="36" t="s">
        <v>134</v>
      </c>
    </row>
    <row r="183" spans="1:11" ht="25.5" hidden="1" x14ac:dyDescent="0.25">
      <c r="A183" s="31" t="s">
        <v>295</v>
      </c>
      <c r="B183" s="43" t="s">
        <v>136</v>
      </c>
      <c r="C183" s="45" t="s">
        <v>88</v>
      </c>
      <c r="D183" s="45">
        <v>10</v>
      </c>
      <c r="E183" s="27">
        <v>2</v>
      </c>
      <c r="F183" s="27">
        <v>72.400000000000006</v>
      </c>
      <c r="G183" s="27">
        <v>39</v>
      </c>
      <c r="H183" s="49"/>
      <c r="I183" s="36">
        <f t="shared" si="6"/>
        <v>4.8480662983425404E-2</v>
      </c>
      <c r="J183" s="36" t="s">
        <v>134</v>
      </c>
      <c r="K183" s="36" t="s">
        <v>134</v>
      </c>
    </row>
    <row r="184" spans="1:11" ht="25.5" hidden="1" x14ac:dyDescent="0.25">
      <c r="A184" s="31" t="s">
        <v>296</v>
      </c>
      <c r="B184" s="43" t="s">
        <v>136</v>
      </c>
      <c r="C184" s="45" t="s">
        <v>88</v>
      </c>
      <c r="D184" s="45">
        <v>16</v>
      </c>
      <c r="E184" s="27">
        <v>2</v>
      </c>
      <c r="F184" s="27">
        <v>88.5</v>
      </c>
      <c r="G184" s="27">
        <v>44</v>
      </c>
      <c r="H184" s="49"/>
      <c r="I184" s="36">
        <f t="shared" si="6"/>
        <v>4.4745762711864409E-2</v>
      </c>
      <c r="J184" s="36" t="s">
        <v>134</v>
      </c>
      <c r="K184" s="36" t="s">
        <v>134</v>
      </c>
    </row>
    <row r="185" spans="1:11" ht="25.5" hidden="1" x14ac:dyDescent="0.25">
      <c r="A185" s="31" t="s">
        <v>297</v>
      </c>
      <c r="B185" s="43" t="s">
        <v>136</v>
      </c>
      <c r="C185" s="45" t="s">
        <v>121</v>
      </c>
      <c r="D185" s="45">
        <v>16</v>
      </c>
      <c r="E185" s="27">
        <v>2</v>
      </c>
      <c r="F185" s="27">
        <v>31.5</v>
      </c>
      <c r="G185" s="27">
        <v>16</v>
      </c>
      <c r="H185" s="49"/>
      <c r="I185" s="36">
        <f t="shared" si="6"/>
        <v>4.5714285714285714E-2</v>
      </c>
      <c r="J185" s="36" t="s">
        <v>134</v>
      </c>
      <c r="K185" s="36" t="s">
        <v>134</v>
      </c>
    </row>
    <row r="186" spans="1:11" ht="25.5" hidden="1" x14ac:dyDescent="0.25">
      <c r="A186" s="31" t="s">
        <v>298</v>
      </c>
      <c r="B186" s="43" t="s">
        <v>136</v>
      </c>
      <c r="C186" s="45" t="s">
        <v>122</v>
      </c>
      <c r="D186" s="45" t="s">
        <v>103</v>
      </c>
      <c r="E186" s="27">
        <v>2</v>
      </c>
      <c r="F186" s="27">
        <v>20.399999999999999</v>
      </c>
      <c r="G186" s="27">
        <v>10</v>
      </c>
      <c r="H186" s="49"/>
      <c r="I186" s="36">
        <f t="shared" si="6"/>
        <v>4.4117647058823525E-2</v>
      </c>
      <c r="J186" s="36" t="s">
        <v>134</v>
      </c>
      <c r="K186" s="36" t="s">
        <v>134</v>
      </c>
    </row>
    <row r="187" spans="1:11" ht="25.5" hidden="1" x14ac:dyDescent="0.25">
      <c r="A187" s="31" t="s">
        <v>299</v>
      </c>
      <c r="B187" s="43" t="s">
        <v>136</v>
      </c>
      <c r="C187" s="45" t="s">
        <v>122</v>
      </c>
      <c r="D187" s="45">
        <v>5</v>
      </c>
      <c r="E187" s="27">
        <v>2</v>
      </c>
      <c r="F187" s="27">
        <v>84.3</v>
      </c>
      <c r="G187" s="27">
        <v>16</v>
      </c>
      <c r="H187" s="49"/>
      <c r="I187" s="36">
        <f t="shared" si="6"/>
        <v>1.708185053380783E-2</v>
      </c>
      <c r="J187" s="36" t="s">
        <v>134</v>
      </c>
      <c r="K187" s="36" t="s">
        <v>134</v>
      </c>
    </row>
    <row r="188" spans="1:11" ht="25.5" hidden="1" x14ac:dyDescent="0.25">
      <c r="A188" s="31" t="s">
        <v>300</v>
      </c>
      <c r="B188" s="43" t="s">
        <v>136</v>
      </c>
      <c r="C188" s="45" t="s">
        <v>122</v>
      </c>
      <c r="D188" s="45">
        <v>13</v>
      </c>
      <c r="E188" s="27">
        <v>2</v>
      </c>
      <c r="F188" s="27">
        <v>24.6</v>
      </c>
      <c r="G188" s="27">
        <v>4</v>
      </c>
      <c r="H188" s="49"/>
      <c r="I188" s="36">
        <f t="shared" si="6"/>
        <v>1.4634146341463414E-2</v>
      </c>
      <c r="J188" s="36" t="s">
        <v>134</v>
      </c>
      <c r="K188" s="36" t="s">
        <v>134</v>
      </c>
    </row>
    <row r="189" spans="1:11" ht="25.5" hidden="1" x14ac:dyDescent="0.25">
      <c r="A189" s="31" t="s">
        <v>301</v>
      </c>
      <c r="B189" s="43" t="s">
        <v>136</v>
      </c>
      <c r="C189" s="45" t="s">
        <v>122</v>
      </c>
      <c r="D189" s="45" t="s">
        <v>123</v>
      </c>
      <c r="E189" s="27">
        <v>2</v>
      </c>
      <c r="F189" s="27">
        <v>48.5</v>
      </c>
      <c r="G189" s="27">
        <v>18</v>
      </c>
      <c r="H189" s="49"/>
      <c r="I189" s="36">
        <f t="shared" si="6"/>
        <v>3.3402061855670101E-2</v>
      </c>
      <c r="J189" s="36" t="s">
        <v>134</v>
      </c>
      <c r="K189" s="36" t="s">
        <v>134</v>
      </c>
    </row>
    <row r="190" spans="1:11" ht="25.5" hidden="1" x14ac:dyDescent="0.25">
      <c r="A190" s="31" t="s">
        <v>302</v>
      </c>
      <c r="B190" s="43" t="s">
        <v>136</v>
      </c>
      <c r="C190" s="45" t="s">
        <v>122</v>
      </c>
      <c r="D190" s="45">
        <v>23</v>
      </c>
      <c r="E190" s="27">
        <v>2</v>
      </c>
      <c r="F190" s="27">
        <v>91.2</v>
      </c>
      <c r="G190" s="27">
        <v>9</v>
      </c>
      <c r="H190" s="49"/>
      <c r="I190" s="36">
        <f t="shared" si="6"/>
        <v>8.8815789473684209E-3</v>
      </c>
      <c r="J190" s="36" t="s">
        <v>134</v>
      </c>
      <c r="K190" s="36" t="s">
        <v>134</v>
      </c>
    </row>
    <row r="191" spans="1:11" ht="25.5" hidden="1" x14ac:dyDescent="0.25">
      <c r="A191" s="31" t="s">
        <v>303</v>
      </c>
      <c r="B191" s="43" t="s">
        <v>136</v>
      </c>
      <c r="C191" s="45" t="s">
        <v>121</v>
      </c>
      <c r="D191" s="45">
        <v>22</v>
      </c>
      <c r="E191" s="27">
        <v>2</v>
      </c>
      <c r="F191" s="27">
        <v>36</v>
      </c>
      <c r="G191" s="27">
        <v>6</v>
      </c>
      <c r="H191" s="49"/>
      <c r="I191" s="36">
        <f t="shared" si="6"/>
        <v>1.5000000000000001E-2</v>
      </c>
      <c r="J191" s="36" t="s">
        <v>134</v>
      </c>
      <c r="K191" s="36" t="s">
        <v>134</v>
      </c>
    </row>
    <row r="192" spans="1:11" ht="25.5" hidden="1" x14ac:dyDescent="0.25">
      <c r="A192" s="31" t="s">
        <v>304</v>
      </c>
      <c r="B192" s="43" t="s">
        <v>136</v>
      </c>
      <c r="C192" s="45" t="s">
        <v>124</v>
      </c>
      <c r="D192" s="45">
        <v>4</v>
      </c>
      <c r="E192" s="27">
        <v>2</v>
      </c>
      <c r="F192" s="27">
        <v>200.2</v>
      </c>
      <c r="G192" s="27">
        <v>21</v>
      </c>
      <c r="H192" s="49"/>
      <c r="I192" s="36">
        <f t="shared" si="6"/>
        <v>9.4405594405594408E-3</v>
      </c>
      <c r="J192" s="36" t="s">
        <v>134</v>
      </c>
      <c r="K192" s="36" t="s">
        <v>134</v>
      </c>
    </row>
    <row r="193" spans="1:11" ht="72" customHeight="1" x14ac:dyDescent="0.25">
      <c r="A193" s="33" t="s">
        <v>305</v>
      </c>
      <c r="B193" s="48" t="s">
        <v>321</v>
      </c>
      <c r="C193" s="48"/>
      <c r="D193" s="48"/>
      <c r="E193" s="26" t="s">
        <v>130</v>
      </c>
      <c r="F193" s="26">
        <f>SUM(F194:F197)</f>
        <v>85.7</v>
      </c>
      <c r="G193" s="26">
        <f>SUM(G194:G197)</f>
        <v>54</v>
      </c>
      <c r="H193" s="26" t="s">
        <v>322</v>
      </c>
      <c r="I193" s="37">
        <f t="shared" si="6"/>
        <v>5.6709451575262533E-2</v>
      </c>
      <c r="J193" s="37" t="s">
        <v>134</v>
      </c>
      <c r="K193" s="36" t="s">
        <v>134</v>
      </c>
    </row>
    <row r="194" spans="1:11" ht="25.5" hidden="1" customHeight="1" x14ac:dyDescent="0.25">
      <c r="A194" s="31" t="s">
        <v>306</v>
      </c>
      <c r="B194" s="26" t="s">
        <v>131</v>
      </c>
      <c r="C194" s="27" t="s">
        <v>61</v>
      </c>
      <c r="D194" s="27">
        <v>7</v>
      </c>
      <c r="E194" s="27">
        <v>2</v>
      </c>
      <c r="F194" s="27">
        <v>10</v>
      </c>
      <c r="G194" s="27">
        <v>8</v>
      </c>
      <c r="H194" s="26"/>
      <c r="I194" s="37">
        <f t="shared" si="6"/>
        <v>7.1999999999999995E-2</v>
      </c>
      <c r="J194" s="37"/>
      <c r="K194" s="36" t="s">
        <v>134</v>
      </c>
    </row>
    <row r="195" spans="1:11" ht="25.5" hidden="1" customHeight="1" x14ac:dyDescent="0.25">
      <c r="A195" s="31" t="s">
        <v>307</v>
      </c>
      <c r="B195" s="26" t="s">
        <v>131</v>
      </c>
      <c r="C195" s="27" t="s">
        <v>86</v>
      </c>
      <c r="D195" s="27">
        <v>18</v>
      </c>
      <c r="E195" s="27">
        <v>2</v>
      </c>
      <c r="F195" s="27">
        <v>10</v>
      </c>
      <c r="G195" s="27">
        <v>14</v>
      </c>
      <c r="H195" s="26"/>
      <c r="I195" s="37">
        <f t="shared" si="6"/>
        <v>0.126</v>
      </c>
      <c r="J195" s="37"/>
      <c r="K195" s="36" t="s">
        <v>134</v>
      </c>
    </row>
    <row r="196" spans="1:11" ht="25.5" hidden="1" customHeight="1" x14ac:dyDescent="0.25">
      <c r="A196" s="31" t="s">
        <v>308</v>
      </c>
      <c r="B196" s="26" t="s">
        <v>131</v>
      </c>
      <c r="C196" s="27" t="s">
        <v>62</v>
      </c>
      <c r="D196" s="27">
        <v>6</v>
      </c>
      <c r="E196" s="27">
        <v>2</v>
      </c>
      <c r="F196" s="27">
        <v>16</v>
      </c>
      <c r="G196" s="27">
        <v>12</v>
      </c>
      <c r="H196" s="26"/>
      <c r="I196" s="37">
        <f t="shared" si="6"/>
        <v>6.7500000000000004E-2</v>
      </c>
      <c r="J196" s="37"/>
      <c r="K196" s="36" t="s">
        <v>134</v>
      </c>
    </row>
    <row r="197" spans="1:11" ht="25.5" hidden="1" customHeight="1" x14ac:dyDescent="0.25">
      <c r="A197" s="31" t="s">
        <v>309</v>
      </c>
      <c r="B197" s="26" t="s">
        <v>147</v>
      </c>
      <c r="C197" s="27" t="s">
        <v>84</v>
      </c>
      <c r="D197" s="27">
        <v>11</v>
      </c>
      <c r="E197" s="27">
        <v>2</v>
      </c>
      <c r="F197" s="27">
        <v>49.7</v>
      </c>
      <c r="G197" s="27">
        <v>20</v>
      </c>
      <c r="H197" s="26"/>
      <c r="I197" s="37">
        <f t="shared" si="6"/>
        <v>3.621730382293762E-2</v>
      </c>
      <c r="J197" s="37"/>
      <c r="K197" s="36" t="s">
        <v>134</v>
      </c>
    </row>
    <row r="199" spans="1:11" x14ac:dyDescent="0.25">
      <c r="E199" s="47"/>
    </row>
  </sheetData>
  <mergeCells count="15">
    <mergeCell ref="J1:K1"/>
    <mergeCell ref="A3:K3"/>
    <mergeCell ref="B4:D4"/>
    <mergeCell ref="H2:K2"/>
    <mergeCell ref="B37:D37"/>
    <mergeCell ref="B193:D193"/>
    <mergeCell ref="H37:H192"/>
    <mergeCell ref="H5:H30"/>
    <mergeCell ref="B33:D33"/>
    <mergeCell ref="H33:H34"/>
    <mergeCell ref="H31:H32"/>
    <mergeCell ref="B35:D35"/>
    <mergeCell ref="H35:H36"/>
    <mergeCell ref="B5:D5"/>
    <mergeCell ref="B31:D31"/>
  </mergeCells>
  <pageMargins left="0.7" right="0.7" top="0.75" bottom="0.75" header="0.3" footer="0.3"/>
  <pageSetup paperSize="9" scale="65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topLeftCell="A4" workbookViewId="0">
      <selection activeCell="F8" sqref="F8"/>
    </sheetView>
  </sheetViews>
  <sheetFormatPr defaultRowHeight="15" x14ac:dyDescent="0.25"/>
  <cols>
    <col min="1" max="1" width="5.28515625" customWidth="1"/>
    <col min="2" max="2" width="14.7109375" customWidth="1"/>
    <col min="3" max="3" width="19.85546875" customWidth="1"/>
    <col min="4" max="4" width="23.140625" customWidth="1"/>
    <col min="5" max="5" width="20" customWidth="1"/>
    <col min="6" max="6" width="15.5703125" customWidth="1"/>
    <col min="7" max="7" width="17" customWidth="1"/>
    <col min="8" max="8" width="15" customWidth="1"/>
    <col min="9" max="9" width="16.28515625" customWidth="1"/>
    <col min="10" max="10" width="22.42578125" customWidth="1"/>
    <col min="11" max="11" width="20.7109375" customWidth="1"/>
    <col min="12" max="12" width="22.85546875" customWidth="1"/>
  </cols>
  <sheetData>
    <row r="1" spans="1:12" ht="58.5" customHeight="1" x14ac:dyDescent="0.25">
      <c r="A1" s="2"/>
      <c r="J1" s="59" t="s">
        <v>17</v>
      </c>
      <c r="K1" s="59"/>
      <c r="L1" s="59"/>
    </row>
    <row r="2" spans="1:12" ht="18.75" x14ac:dyDescent="0.3">
      <c r="A2" s="62" t="s">
        <v>18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2" ht="150" x14ac:dyDescent="0.25">
      <c r="A3" s="60"/>
      <c r="B3" s="60" t="s">
        <v>0</v>
      </c>
      <c r="C3" s="63" t="s">
        <v>1</v>
      </c>
      <c r="D3" s="64"/>
      <c r="E3" s="65"/>
      <c r="F3" s="60" t="s">
        <v>2</v>
      </c>
      <c r="G3" s="60" t="s">
        <v>11</v>
      </c>
      <c r="H3" s="66" t="s">
        <v>3</v>
      </c>
      <c r="I3" s="24" t="s">
        <v>125</v>
      </c>
      <c r="J3" s="60" t="s">
        <v>12</v>
      </c>
      <c r="K3" s="60" t="s">
        <v>13</v>
      </c>
      <c r="L3" s="60" t="s">
        <v>14</v>
      </c>
    </row>
    <row r="4" spans="1:12" x14ac:dyDescent="0.25">
      <c r="A4" s="60"/>
      <c r="B4" s="60"/>
      <c r="C4" s="23" t="s">
        <v>25</v>
      </c>
      <c r="D4" s="23" t="s">
        <v>4</v>
      </c>
      <c r="E4" s="23" t="s">
        <v>5</v>
      </c>
      <c r="F4" s="60"/>
      <c r="G4" s="60"/>
      <c r="H4" s="67"/>
      <c r="I4" s="25"/>
      <c r="J4" s="60"/>
      <c r="K4" s="60"/>
      <c r="L4" s="60"/>
    </row>
    <row r="5" spans="1:12" ht="44.25" customHeight="1" x14ac:dyDescent="0.25">
      <c r="A5" s="23">
        <v>2</v>
      </c>
      <c r="B5" s="61" t="s">
        <v>10</v>
      </c>
      <c r="C5" s="61"/>
      <c r="D5" s="61"/>
      <c r="E5" s="61"/>
      <c r="F5" s="61"/>
      <c r="G5" s="61"/>
      <c r="H5" s="61"/>
      <c r="I5" s="21"/>
      <c r="J5" s="23"/>
      <c r="K5" s="23"/>
      <c r="L5" s="23"/>
    </row>
    <row r="6" spans="1:12" x14ac:dyDescent="0.25">
      <c r="A6" s="23" t="s">
        <v>8</v>
      </c>
      <c r="B6" s="23"/>
      <c r="C6" s="23"/>
      <c r="D6" s="9"/>
      <c r="E6" s="23"/>
      <c r="F6" s="23"/>
      <c r="G6" s="23"/>
      <c r="H6" s="23"/>
      <c r="I6" s="23"/>
      <c r="J6" s="23"/>
      <c r="K6" s="23"/>
      <c r="L6" s="23"/>
    </row>
    <row r="7" spans="1:12" x14ac:dyDescent="0.25">
      <c r="A7" s="23">
        <v>3</v>
      </c>
      <c r="B7" s="61" t="s">
        <v>20</v>
      </c>
      <c r="C7" s="61"/>
      <c r="D7" s="61"/>
      <c r="E7" s="61"/>
      <c r="F7" s="61"/>
      <c r="G7" s="61"/>
      <c r="H7" s="61"/>
      <c r="I7" s="21"/>
      <c r="J7" s="23"/>
      <c r="K7" s="23"/>
      <c r="L7" s="23"/>
    </row>
    <row r="8" spans="1:12" x14ac:dyDescent="0.25">
      <c r="A8" s="23">
        <v>3.1</v>
      </c>
      <c r="B8" s="23"/>
      <c r="C8" s="23" t="s">
        <v>101</v>
      </c>
      <c r="D8" s="23" t="s">
        <v>126</v>
      </c>
      <c r="E8" s="23">
        <v>12</v>
      </c>
      <c r="F8" s="23">
        <v>3</v>
      </c>
      <c r="G8" s="23">
        <v>160.97999999999999</v>
      </c>
      <c r="H8" s="23">
        <v>45</v>
      </c>
      <c r="I8" s="23" t="s">
        <v>127</v>
      </c>
      <c r="J8" s="23">
        <f t="shared" ref="J8" si="0">0.09*H8/G8</f>
        <v>2.5158404770778978E-2</v>
      </c>
      <c r="K8" s="23">
        <f t="shared" ref="K8:K68" si="1">0.09*H8/G8</f>
        <v>2.5158404770778978E-2</v>
      </c>
      <c r="L8" s="23">
        <f t="shared" ref="L8" si="2">J8+K8</f>
        <v>5.0316809541557955E-2</v>
      </c>
    </row>
    <row r="9" spans="1:12" x14ac:dyDescent="0.25">
      <c r="A9" s="23" t="s">
        <v>9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</row>
    <row r="10" spans="1:12" ht="36.75" customHeight="1" x14ac:dyDescent="0.25">
      <c r="A10" s="23">
        <v>4</v>
      </c>
      <c r="B10" s="61" t="s">
        <v>21</v>
      </c>
      <c r="C10" s="61"/>
      <c r="D10" s="61"/>
      <c r="E10" s="61"/>
      <c r="F10" s="61"/>
      <c r="G10" s="61"/>
      <c r="H10" s="61"/>
      <c r="I10" s="21"/>
      <c r="J10" s="23"/>
      <c r="K10" s="23"/>
      <c r="L10" s="23"/>
    </row>
    <row r="11" spans="1:12" x14ac:dyDescent="0.25">
      <c r="A11" s="23">
        <v>4.0999999999999996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</row>
    <row r="12" spans="1:12" x14ac:dyDescent="0.25">
      <c r="A12" s="23">
        <v>4.2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</row>
    <row r="13" spans="1:12" ht="48.75" customHeight="1" x14ac:dyDescent="0.25">
      <c r="A13" s="3">
        <v>5</v>
      </c>
      <c r="B13" s="61" t="s">
        <v>15</v>
      </c>
      <c r="C13" s="61"/>
      <c r="D13" s="61"/>
      <c r="E13" s="61"/>
      <c r="F13" s="61"/>
      <c r="G13" s="61"/>
      <c r="H13" s="61"/>
      <c r="I13" s="21"/>
      <c r="J13" s="23"/>
      <c r="K13" s="23"/>
      <c r="L13" s="23"/>
    </row>
    <row r="14" spans="1:12" x14ac:dyDescent="0.25">
      <c r="A14" s="23">
        <v>5.0999999999999996</v>
      </c>
      <c r="B14" s="4"/>
      <c r="C14" s="23"/>
      <c r="D14" s="21"/>
      <c r="E14" s="10"/>
      <c r="F14" s="10"/>
      <c r="G14" s="11"/>
      <c r="H14" s="11"/>
      <c r="I14" s="11"/>
      <c r="J14" s="23"/>
      <c r="K14" s="23"/>
      <c r="L14" s="23"/>
    </row>
    <row r="15" spans="1:12" ht="36" customHeight="1" x14ac:dyDescent="0.25">
      <c r="A15" s="3">
        <v>6</v>
      </c>
      <c r="B15" s="56" t="s">
        <v>19</v>
      </c>
      <c r="C15" s="57"/>
      <c r="D15" s="57"/>
      <c r="E15" s="57"/>
      <c r="F15" s="57"/>
      <c r="G15" s="57"/>
      <c r="H15" s="57"/>
      <c r="I15" s="57"/>
      <c r="J15" s="58"/>
      <c r="K15" s="23"/>
      <c r="L15" s="23"/>
    </row>
    <row r="16" spans="1:12" x14ac:dyDescent="0.25">
      <c r="A16" s="23">
        <v>6.1</v>
      </c>
      <c r="B16" s="4"/>
      <c r="C16" s="23"/>
      <c r="D16" s="4"/>
      <c r="E16" s="11"/>
      <c r="F16" s="4"/>
      <c r="G16" s="11"/>
      <c r="H16" s="4"/>
      <c r="I16" s="4"/>
      <c r="J16" s="4"/>
      <c r="K16" s="23"/>
      <c r="L16" s="23"/>
    </row>
    <row r="17" spans="1:12" x14ac:dyDescent="0.25">
      <c r="A17" s="3" t="s">
        <v>9</v>
      </c>
      <c r="B17" s="4"/>
      <c r="C17" s="4"/>
      <c r="D17" s="4"/>
      <c r="E17" s="4"/>
      <c r="F17" s="4"/>
      <c r="G17" s="4"/>
      <c r="H17" s="4"/>
      <c r="I17" s="4"/>
      <c r="J17" s="4"/>
      <c r="K17" s="23"/>
      <c r="L17" s="23"/>
    </row>
    <row r="18" spans="1:12" ht="57.75" customHeight="1" x14ac:dyDescent="0.25">
      <c r="A18" s="3">
        <v>7</v>
      </c>
      <c r="B18" s="56" t="s">
        <v>22</v>
      </c>
      <c r="C18" s="57"/>
      <c r="D18" s="57"/>
      <c r="E18" s="57"/>
      <c r="F18" s="57"/>
      <c r="G18" s="57"/>
      <c r="H18" s="58"/>
      <c r="I18" s="22"/>
      <c r="J18" s="4"/>
      <c r="K18" s="23"/>
      <c r="L18" s="23"/>
    </row>
    <row r="19" spans="1:12" x14ac:dyDescent="0.25">
      <c r="A19" s="23"/>
      <c r="B19" s="4"/>
      <c r="C19" s="4" t="s">
        <v>101</v>
      </c>
      <c r="D19" s="4" t="s">
        <v>102</v>
      </c>
      <c r="E19" s="11">
        <v>28</v>
      </c>
      <c r="F19" s="11">
        <v>3</v>
      </c>
      <c r="G19" s="11">
        <v>87.8</v>
      </c>
      <c r="H19" s="11">
        <v>36</v>
      </c>
      <c r="I19" s="11" t="s">
        <v>127</v>
      </c>
      <c r="J19" s="23">
        <f t="shared" ref="J19:J75" si="3">0.09*H19/G19</f>
        <v>3.6902050113895218E-2</v>
      </c>
      <c r="K19" s="25">
        <f t="shared" si="1"/>
        <v>3.6902050113895218E-2</v>
      </c>
      <c r="L19" s="23">
        <f t="shared" ref="L19:L75" si="4">J19</f>
        <v>3.6902050113895218E-2</v>
      </c>
    </row>
    <row r="20" spans="1:12" x14ac:dyDescent="0.25">
      <c r="A20" s="23"/>
      <c r="B20" s="4"/>
      <c r="C20" s="4" t="s">
        <v>101</v>
      </c>
      <c r="D20" s="4" t="s">
        <v>102</v>
      </c>
      <c r="E20" s="11">
        <v>26</v>
      </c>
      <c r="F20" s="11">
        <v>3</v>
      </c>
      <c r="G20" s="11">
        <v>85</v>
      </c>
      <c r="H20" s="11">
        <v>35</v>
      </c>
      <c r="I20" s="11" t="s">
        <v>127</v>
      </c>
      <c r="J20" s="23">
        <f t="shared" si="3"/>
        <v>3.7058823529411762E-2</v>
      </c>
      <c r="K20" s="25">
        <f t="shared" si="1"/>
        <v>3.7058823529411762E-2</v>
      </c>
      <c r="L20" s="23">
        <f t="shared" si="4"/>
        <v>3.7058823529411762E-2</v>
      </c>
    </row>
    <row r="21" spans="1:12" x14ac:dyDescent="0.25">
      <c r="A21" s="23"/>
      <c r="B21" s="4"/>
      <c r="C21" s="4" t="s">
        <v>101</v>
      </c>
      <c r="D21" s="4" t="s">
        <v>102</v>
      </c>
      <c r="E21" s="11">
        <v>24</v>
      </c>
      <c r="F21" s="11">
        <v>3</v>
      </c>
      <c r="G21" s="11">
        <v>87.9</v>
      </c>
      <c r="H21" s="11">
        <v>38</v>
      </c>
      <c r="I21" s="11" t="s">
        <v>127</v>
      </c>
      <c r="J21" s="23">
        <f t="shared" si="3"/>
        <v>3.8907849829351533E-2</v>
      </c>
      <c r="K21" s="25">
        <f t="shared" si="1"/>
        <v>3.8907849829351533E-2</v>
      </c>
      <c r="L21" s="23">
        <f t="shared" si="4"/>
        <v>3.8907849829351533E-2</v>
      </c>
    </row>
    <row r="22" spans="1:12" x14ac:dyDescent="0.25">
      <c r="A22" s="23"/>
      <c r="B22" s="4"/>
      <c r="C22" s="4" t="s">
        <v>101</v>
      </c>
      <c r="D22" s="4" t="s">
        <v>102</v>
      </c>
      <c r="E22" s="11">
        <v>22</v>
      </c>
      <c r="F22" s="11">
        <v>3</v>
      </c>
      <c r="G22" s="11">
        <v>84.9</v>
      </c>
      <c r="H22" s="11">
        <v>38</v>
      </c>
      <c r="I22" s="11" t="s">
        <v>127</v>
      </c>
      <c r="J22" s="23">
        <f t="shared" si="3"/>
        <v>4.0282685512367487E-2</v>
      </c>
      <c r="K22" s="25">
        <f t="shared" si="1"/>
        <v>4.0282685512367487E-2</v>
      </c>
      <c r="L22" s="23">
        <f t="shared" si="4"/>
        <v>4.0282685512367487E-2</v>
      </c>
    </row>
    <row r="23" spans="1:12" x14ac:dyDescent="0.25">
      <c r="A23" s="23"/>
      <c r="B23" s="4"/>
      <c r="C23" s="4" t="s">
        <v>101</v>
      </c>
      <c r="D23" s="4" t="s">
        <v>102</v>
      </c>
      <c r="E23" s="11">
        <v>20</v>
      </c>
      <c r="F23" s="11">
        <v>3</v>
      </c>
      <c r="G23" s="11">
        <v>84.6</v>
      </c>
      <c r="H23" s="11">
        <v>33</v>
      </c>
      <c r="I23" s="11" t="s">
        <v>127</v>
      </c>
      <c r="J23" s="23">
        <f t="shared" si="3"/>
        <v>3.5106382978723406E-2</v>
      </c>
      <c r="K23" s="25">
        <f t="shared" si="1"/>
        <v>3.5106382978723406E-2</v>
      </c>
      <c r="L23" s="23">
        <f t="shared" si="4"/>
        <v>3.5106382978723406E-2</v>
      </c>
    </row>
    <row r="24" spans="1:12" x14ac:dyDescent="0.25">
      <c r="A24" s="23"/>
      <c r="B24" s="4"/>
      <c r="C24" s="4" t="s">
        <v>101</v>
      </c>
      <c r="D24" s="4" t="s">
        <v>102</v>
      </c>
      <c r="E24" s="11" t="s">
        <v>103</v>
      </c>
      <c r="F24" s="11">
        <v>3</v>
      </c>
      <c r="G24" s="11">
        <v>43.4</v>
      </c>
      <c r="H24" s="11">
        <v>16</v>
      </c>
      <c r="I24" s="11" t="s">
        <v>127</v>
      </c>
      <c r="J24" s="23">
        <f t="shared" si="3"/>
        <v>3.3179723502304144E-2</v>
      </c>
      <c r="K24" s="25">
        <f t="shared" si="1"/>
        <v>3.3179723502304144E-2</v>
      </c>
      <c r="L24" s="23">
        <f t="shared" si="4"/>
        <v>3.3179723502304144E-2</v>
      </c>
    </row>
    <row r="25" spans="1:12" x14ac:dyDescent="0.25">
      <c r="A25" s="23"/>
      <c r="B25" s="4"/>
      <c r="C25" s="4" t="s">
        <v>101</v>
      </c>
      <c r="D25" s="4" t="s">
        <v>31</v>
      </c>
      <c r="E25" s="11" t="s">
        <v>104</v>
      </c>
      <c r="F25" s="11">
        <v>3</v>
      </c>
      <c r="G25" s="11">
        <v>188.7</v>
      </c>
      <c r="H25" s="11">
        <v>117</v>
      </c>
      <c r="I25" s="11" t="s">
        <v>127</v>
      </c>
      <c r="J25" s="23">
        <f t="shared" si="3"/>
        <v>5.5802861685214623E-2</v>
      </c>
      <c r="K25" s="25">
        <f t="shared" si="1"/>
        <v>5.5802861685214623E-2</v>
      </c>
      <c r="L25" s="23">
        <f t="shared" si="4"/>
        <v>5.5802861685214623E-2</v>
      </c>
    </row>
    <row r="26" spans="1:12" x14ac:dyDescent="0.25">
      <c r="A26" s="23"/>
      <c r="B26" s="4"/>
      <c r="C26" s="4" t="s">
        <v>101</v>
      </c>
      <c r="D26" s="4" t="s">
        <v>31</v>
      </c>
      <c r="E26" s="11">
        <v>9</v>
      </c>
      <c r="F26" s="11">
        <v>3</v>
      </c>
      <c r="G26" s="11">
        <v>43.2</v>
      </c>
      <c r="H26" s="11">
        <v>25</v>
      </c>
      <c r="I26" s="11" t="s">
        <v>127</v>
      </c>
      <c r="J26" s="23">
        <f t="shared" si="3"/>
        <v>5.2083333333333329E-2</v>
      </c>
      <c r="K26" s="25">
        <f t="shared" si="1"/>
        <v>5.2083333333333329E-2</v>
      </c>
      <c r="L26" s="23">
        <f t="shared" si="4"/>
        <v>5.2083333333333329E-2</v>
      </c>
    </row>
    <row r="27" spans="1:12" x14ac:dyDescent="0.25">
      <c r="A27" s="23"/>
      <c r="B27" s="4"/>
      <c r="C27" s="4" t="s">
        <v>101</v>
      </c>
      <c r="D27" s="4" t="s">
        <v>105</v>
      </c>
      <c r="E27" s="11">
        <v>6</v>
      </c>
      <c r="F27" s="11">
        <v>3</v>
      </c>
      <c r="G27" s="11">
        <v>131.69999999999999</v>
      </c>
      <c r="H27" s="11">
        <v>65</v>
      </c>
      <c r="I27" s="11" t="s">
        <v>127</v>
      </c>
      <c r="J27" s="23">
        <f t="shared" si="3"/>
        <v>4.4419134396355357E-2</v>
      </c>
      <c r="K27" s="25">
        <f t="shared" si="1"/>
        <v>4.4419134396355357E-2</v>
      </c>
      <c r="L27" s="23">
        <f t="shared" si="4"/>
        <v>4.4419134396355357E-2</v>
      </c>
    </row>
    <row r="28" spans="1:12" x14ac:dyDescent="0.25">
      <c r="A28" s="23"/>
      <c r="B28" s="4"/>
      <c r="C28" s="4" t="s">
        <v>101</v>
      </c>
      <c r="D28" s="4" t="s">
        <v>106</v>
      </c>
      <c r="E28" s="11">
        <v>35</v>
      </c>
      <c r="F28" s="11">
        <v>3</v>
      </c>
      <c r="G28" s="11">
        <v>43.2</v>
      </c>
      <c r="H28" s="11">
        <v>20</v>
      </c>
      <c r="I28" s="11" t="s">
        <v>127</v>
      </c>
      <c r="J28" s="23">
        <f t="shared" si="3"/>
        <v>4.1666666666666657E-2</v>
      </c>
      <c r="K28" s="25">
        <f t="shared" si="1"/>
        <v>4.1666666666666657E-2</v>
      </c>
      <c r="L28" s="23">
        <f t="shared" si="4"/>
        <v>4.1666666666666657E-2</v>
      </c>
    </row>
    <row r="29" spans="1:12" x14ac:dyDescent="0.25">
      <c r="A29" s="23"/>
      <c r="B29" s="4"/>
      <c r="C29" s="4" t="s">
        <v>101</v>
      </c>
      <c r="D29" s="4" t="s">
        <v>106</v>
      </c>
      <c r="E29" s="11" t="s">
        <v>107</v>
      </c>
      <c r="F29" s="11">
        <v>3</v>
      </c>
      <c r="G29" s="11">
        <v>114.4</v>
      </c>
      <c r="H29" s="11">
        <v>41</v>
      </c>
      <c r="I29" s="11" t="s">
        <v>127</v>
      </c>
      <c r="J29" s="23">
        <f t="shared" si="3"/>
        <v>3.2255244755244751E-2</v>
      </c>
      <c r="K29" s="25">
        <f t="shared" si="1"/>
        <v>3.2255244755244751E-2</v>
      </c>
      <c r="L29" s="23">
        <f t="shared" si="4"/>
        <v>3.2255244755244751E-2</v>
      </c>
    </row>
    <row r="30" spans="1:12" x14ac:dyDescent="0.25">
      <c r="A30" s="23"/>
      <c r="B30" s="4"/>
      <c r="C30" s="4" t="s">
        <v>101</v>
      </c>
      <c r="D30" s="4" t="s">
        <v>106</v>
      </c>
      <c r="E30" s="11">
        <v>22</v>
      </c>
      <c r="F30" s="11">
        <v>3</v>
      </c>
      <c r="G30" s="11">
        <v>191.3</v>
      </c>
      <c r="H30" s="11">
        <v>99</v>
      </c>
      <c r="I30" s="11" t="s">
        <v>127</v>
      </c>
      <c r="J30" s="23">
        <f t="shared" si="3"/>
        <v>4.6576058546785155E-2</v>
      </c>
      <c r="K30" s="25">
        <f t="shared" si="1"/>
        <v>4.6576058546785155E-2</v>
      </c>
      <c r="L30" s="23">
        <f t="shared" si="4"/>
        <v>4.6576058546785155E-2</v>
      </c>
    </row>
    <row r="31" spans="1:12" x14ac:dyDescent="0.25">
      <c r="A31" s="23"/>
      <c r="B31" s="4"/>
      <c r="C31" s="4" t="s">
        <v>101</v>
      </c>
      <c r="D31" s="4" t="s">
        <v>106</v>
      </c>
      <c r="E31" s="11">
        <v>10</v>
      </c>
      <c r="F31" s="11">
        <v>3</v>
      </c>
      <c r="G31" s="11">
        <v>44.4</v>
      </c>
      <c r="H31" s="11">
        <v>12</v>
      </c>
      <c r="I31" s="11" t="s">
        <v>127</v>
      </c>
      <c r="J31" s="23">
        <f t="shared" si="3"/>
        <v>2.4324324324324326E-2</v>
      </c>
      <c r="K31" s="25">
        <f t="shared" si="1"/>
        <v>2.4324324324324326E-2</v>
      </c>
      <c r="L31" s="23">
        <f t="shared" si="4"/>
        <v>2.4324324324324326E-2</v>
      </c>
    </row>
    <row r="32" spans="1:12" x14ac:dyDescent="0.25">
      <c r="A32" s="23"/>
      <c r="B32" s="4"/>
      <c r="C32" s="4" t="s">
        <v>101</v>
      </c>
      <c r="D32" s="4" t="s">
        <v>108</v>
      </c>
      <c r="E32" s="11" t="s">
        <v>109</v>
      </c>
      <c r="F32" s="11">
        <v>3</v>
      </c>
      <c r="G32" s="11">
        <v>46.6</v>
      </c>
      <c r="H32" s="11">
        <v>23</v>
      </c>
      <c r="I32" s="11" t="s">
        <v>127</v>
      </c>
      <c r="J32" s="23">
        <f t="shared" si="3"/>
        <v>4.4420600858369096E-2</v>
      </c>
      <c r="K32" s="25">
        <f t="shared" si="1"/>
        <v>4.4420600858369096E-2</v>
      </c>
      <c r="L32" s="23">
        <f t="shared" si="4"/>
        <v>4.4420600858369096E-2</v>
      </c>
    </row>
    <row r="33" spans="1:12" x14ac:dyDescent="0.25">
      <c r="A33" s="23"/>
      <c r="B33" s="4"/>
      <c r="C33" s="4" t="s">
        <v>101</v>
      </c>
      <c r="D33" s="4" t="s">
        <v>88</v>
      </c>
      <c r="E33" s="11">
        <v>65</v>
      </c>
      <c r="F33" s="11">
        <v>3</v>
      </c>
      <c r="G33" s="11">
        <v>131.19999999999999</v>
      </c>
      <c r="H33" s="11">
        <v>61</v>
      </c>
      <c r="I33" s="11" t="s">
        <v>127</v>
      </c>
      <c r="J33" s="23">
        <f t="shared" si="3"/>
        <v>4.1844512195121954E-2</v>
      </c>
      <c r="K33" s="25">
        <f t="shared" si="1"/>
        <v>4.1844512195121954E-2</v>
      </c>
      <c r="L33" s="23">
        <f t="shared" si="4"/>
        <v>4.1844512195121954E-2</v>
      </c>
    </row>
    <row r="34" spans="1:12" x14ac:dyDescent="0.25">
      <c r="A34" s="23"/>
      <c r="B34" s="4"/>
      <c r="C34" s="4" t="s">
        <v>101</v>
      </c>
      <c r="D34" s="4" t="s">
        <v>88</v>
      </c>
      <c r="E34" s="11">
        <v>63</v>
      </c>
      <c r="F34" s="11">
        <v>3</v>
      </c>
      <c r="G34" s="11">
        <v>87.3</v>
      </c>
      <c r="H34" s="11">
        <v>45</v>
      </c>
      <c r="I34" s="11" t="s">
        <v>127</v>
      </c>
      <c r="J34" s="23">
        <f t="shared" si="3"/>
        <v>4.6391752577319589E-2</v>
      </c>
      <c r="K34" s="25">
        <f t="shared" si="1"/>
        <v>4.6391752577319589E-2</v>
      </c>
      <c r="L34" s="23">
        <f t="shared" si="4"/>
        <v>4.6391752577319589E-2</v>
      </c>
    </row>
    <row r="35" spans="1:12" x14ac:dyDescent="0.25">
      <c r="A35" s="23"/>
      <c r="B35" s="4"/>
      <c r="C35" s="4" t="s">
        <v>101</v>
      </c>
      <c r="D35" s="4" t="s">
        <v>88</v>
      </c>
      <c r="E35" s="11">
        <v>61</v>
      </c>
      <c r="F35" s="11">
        <v>3</v>
      </c>
      <c r="G35" s="11">
        <v>87.3</v>
      </c>
      <c r="H35" s="11">
        <v>39</v>
      </c>
      <c r="I35" s="11" t="s">
        <v>127</v>
      </c>
      <c r="J35" s="23">
        <f t="shared" si="3"/>
        <v>4.0206185567010305E-2</v>
      </c>
      <c r="K35" s="25">
        <f t="shared" si="1"/>
        <v>4.0206185567010305E-2</v>
      </c>
      <c r="L35" s="23">
        <f t="shared" si="4"/>
        <v>4.0206185567010305E-2</v>
      </c>
    </row>
    <row r="36" spans="1:12" x14ac:dyDescent="0.25">
      <c r="A36" s="23"/>
      <c r="B36" s="4"/>
      <c r="C36" s="4" t="s">
        <v>101</v>
      </c>
      <c r="D36" s="4" t="s">
        <v>88</v>
      </c>
      <c r="E36" s="11" t="s">
        <v>110</v>
      </c>
      <c r="F36" s="11">
        <v>3</v>
      </c>
      <c r="G36" s="11">
        <v>85.05</v>
      </c>
      <c r="H36" s="11">
        <v>27</v>
      </c>
      <c r="I36" s="11" t="s">
        <v>127</v>
      </c>
      <c r="J36" s="23">
        <f t="shared" si="3"/>
        <v>2.8571428571428571E-2</v>
      </c>
      <c r="K36" s="25">
        <f t="shared" si="1"/>
        <v>2.8571428571428571E-2</v>
      </c>
      <c r="L36" s="23">
        <f t="shared" si="4"/>
        <v>2.8571428571428571E-2</v>
      </c>
    </row>
    <row r="37" spans="1:12" x14ac:dyDescent="0.25">
      <c r="A37" s="23"/>
      <c r="B37" s="4"/>
      <c r="C37" s="4" t="s">
        <v>101</v>
      </c>
      <c r="D37" s="4" t="s">
        <v>88</v>
      </c>
      <c r="E37" s="11" t="s">
        <v>111</v>
      </c>
      <c r="F37" s="11">
        <v>3</v>
      </c>
      <c r="G37" s="11">
        <v>85.05</v>
      </c>
      <c r="H37" s="11">
        <v>39</v>
      </c>
      <c r="I37" s="11" t="s">
        <v>127</v>
      </c>
      <c r="J37" s="23">
        <f t="shared" si="3"/>
        <v>4.1269841269841269E-2</v>
      </c>
      <c r="K37" s="25">
        <f t="shared" si="1"/>
        <v>4.1269841269841269E-2</v>
      </c>
      <c r="L37" s="23">
        <f t="shared" si="4"/>
        <v>4.1269841269841269E-2</v>
      </c>
    </row>
    <row r="38" spans="1:12" x14ac:dyDescent="0.25">
      <c r="A38" s="23"/>
      <c r="B38" s="4"/>
      <c r="C38" s="4" t="s">
        <v>101</v>
      </c>
      <c r="D38" s="4" t="s">
        <v>88</v>
      </c>
      <c r="E38" s="11" t="s">
        <v>112</v>
      </c>
      <c r="F38" s="11">
        <v>3</v>
      </c>
      <c r="G38" s="11">
        <v>85.05</v>
      </c>
      <c r="H38" s="11">
        <v>39</v>
      </c>
      <c r="I38" s="11" t="s">
        <v>127</v>
      </c>
      <c r="J38" s="23">
        <f t="shared" si="3"/>
        <v>4.1269841269841269E-2</v>
      </c>
      <c r="K38" s="25">
        <f t="shared" si="1"/>
        <v>4.1269841269841269E-2</v>
      </c>
      <c r="L38" s="23">
        <f t="shared" si="4"/>
        <v>4.1269841269841269E-2</v>
      </c>
    </row>
    <row r="39" spans="1:12" x14ac:dyDescent="0.25">
      <c r="A39" s="23"/>
      <c r="B39" s="4"/>
      <c r="C39" s="4" t="s">
        <v>101</v>
      </c>
      <c r="D39" s="4" t="s">
        <v>88</v>
      </c>
      <c r="E39" s="11" t="s">
        <v>113</v>
      </c>
      <c r="F39" s="11">
        <v>3</v>
      </c>
      <c r="G39" s="11">
        <v>85.05</v>
      </c>
      <c r="H39" s="11">
        <v>31</v>
      </c>
      <c r="I39" s="11" t="s">
        <v>127</v>
      </c>
      <c r="J39" s="23">
        <f t="shared" si="3"/>
        <v>3.2804232804232808E-2</v>
      </c>
      <c r="K39" s="25">
        <f t="shared" si="1"/>
        <v>3.2804232804232808E-2</v>
      </c>
      <c r="L39" s="23">
        <f t="shared" si="4"/>
        <v>3.2804232804232808E-2</v>
      </c>
    </row>
    <row r="40" spans="1:12" x14ac:dyDescent="0.25">
      <c r="A40" s="23"/>
      <c r="B40" s="4"/>
      <c r="C40" s="4" t="s">
        <v>101</v>
      </c>
      <c r="D40" s="4" t="s">
        <v>88</v>
      </c>
      <c r="E40" s="11">
        <v>57</v>
      </c>
      <c r="F40" s="11">
        <v>3</v>
      </c>
      <c r="G40" s="11">
        <v>82.2</v>
      </c>
      <c r="H40" s="11">
        <v>39</v>
      </c>
      <c r="I40" s="11" t="s">
        <v>127</v>
      </c>
      <c r="J40" s="23">
        <f t="shared" si="3"/>
        <v>4.2700729927007297E-2</v>
      </c>
      <c r="K40" s="25">
        <f t="shared" si="1"/>
        <v>4.2700729927007297E-2</v>
      </c>
      <c r="L40" s="23">
        <f t="shared" si="4"/>
        <v>4.2700729927007297E-2</v>
      </c>
    </row>
    <row r="41" spans="1:12" x14ac:dyDescent="0.25">
      <c r="A41" s="23"/>
      <c r="B41" s="4"/>
      <c r="C41" s="4" t="s">
        <v>101</v>
      </c>
      <c r="D41" s="4" t="s">
        <v>88</v>
      </c>
      <c r="E41" s="11">
        <v>55</v>
      </c>
      <c r="F41" s="11">
        <v>3</v>
      </c>
      <c r="G41" s="11">
        <v>84.6</v>
      </c>
      <c r="H41" s="11">
        <v>37</v>
      </c>
      <c r="I41" s="11" t="s">
        <v>127</v>
      </c>
      <c r="J41" s="23">
        <f t="shared" si="3"/>
        <v>3.9361702127659576E-2</v>
      </c>
      <c r="K41" s="25">
        <f t="shared" si="1"/>
        <v>3.9361702127659576E-2</v>
      </c>
      <c r="L41" s="23">
        <f t="shared" si="4"/>
        <v>3.9361702127659576E-2</v>
      </c>
    </row>
    <row r="42" spans="1:12" x14ac:dyDescent="0.25">
      <c r="A42" s="23"/>
      <c r="B42" s="4"/>
      <c r="C42" s="4" t="s">
        <v>101</v>
      </c>
      <c r="D42" s="4" t="s">
        <v>88</v>
      </c>
      <c r="E42" s="11">
        <v>43</v>
      </c>
      <c r="F42" s="11">
        <v>3</v>
      </c>
      <c r="G42" s="11">
        <v>115</v>
      </c>
      <c r="H42" s="11">
        <v>49</v>
      </c>
      <c r="I42" s="11" t="s">
        <v>127</v>
      </c>
      <c r="J42" s="23">
        <f t="shared" si="3"/>
        <v>3.834782608695652E-2</v>
      </c>
      <c r="K42" s="25">
        <f t="shared" si="1"/>
        <v>3.834782608695652E-2</v>
      </c>
      <c r="L42" s="23">
        <f t="shared" si="4"/>
        <v>3.834782608695652E-2</v>
      </c>
    </row>
    <row r="43" spans="1:12" x14ac:dyDescent="0.25">
      <c r="A43" s="23"/>
      <c r="B43" s="4"/>
      <c r="C43" s="4" t="s">
        <v>101</v>
      </c>
      <c r="D43" s="4" t="s">
        <v>88</v>
      </c>
      <c r="E43" s="11">
        <v>41</v>
      </c>
      <c r="F43" s="11">
        <v>3</v>
      </c>
      <c r="G43" s="11">
        <v>87.5</v>
      </c>
      <c r="H43" s="11">
        <v>90</v>
      </c>
      <c r="I43" s="11" t="s">
        <v>127</v>
      </c>
      <c r="J43" s="23">
        <f t="shared" si="3"/>
        <v>9.2571428571428568E-2</v>
      </c>
      <c r="K43" s="25">
        <f t="shared" si="1"/>
        <v>9.2571428571428568E-2</v>
      </c>
      <c r="L43" s="23">
        <f t="shared" si="4"/>
        <v>9.2571428571428568E-2</v>
      </c>
    </row>
    <row r="44" spans="1:12" x14ac:dyDescent="0.25">
      <c r="A44" s="23"/>
      <c r="B44" s="4" t="s">
        <v>114</v>
      </c>
      <c r="C44" s="4" t="s">
        <v>101</v>
      </c>
      <c r="D44" s="4" t="s">
        <v>115</v>
      </c>
      <c r="E44" s="11">
        <v>1</v>
      </c>
      <c r="F44" s="11">
        <v>3</v>
      </c>
      <c r="G44" s="11">
        <v>87.7</v>
      </c>
      <c r="H44" s="11">
        <v>26</v>
      </c>
      <c r="I44" s="11" t="s">
        <v>127</v>
      </c>
      <c r="J44" s="23">
        <f t="shared" si="3"/>
        <v>2.6681870011402507E-2</v>
      </c>
      <c r="K44" s="25">
        <f t="shared" si="1"/>
        <v>2.6681870011402507E-2</v>
      </c>
      <c r="L44" s="23">
        <f t="shared" si="4"/>
        <v>2.6681870011402507E-2</v>
      </c>
    </row>
    <row r="45" spans="1:12" x14ac:dyDescent="0.25">
      <c r="A45" s="23"/>
      <c r="B45" s="4" t="s">
        <v>114</v>
      </c>
      <c r="C45" s="4" t="s">
        <v>101</v>
      </c>
      <c r="D45" s="4" t="s">
        <v>115</v>
      </c>
      <c r="E45" s="11">
        <v>2</v>
      </c>
      <c r="F45" s="11">
        <v>3</v>
      </c>
      <c r="G45" s="11">
        <v>87.7</v>
      </c>
      <c r="H45" s="11">
        <v>34</v>
      </c>
      <c r="I45" s="11" t="s">
        <v>127</v>
      </c>
      <c r="J45" s="23">
        <f t="shared" si="3"/>
        <v>3.4891676168757123E-2</v>
      </c>
      <c r="K45" s="25">
        <f t="shared" si="1"/>
        <v>3.4891676168757123E-2</v>
      </c>
      <c r="L45" s="23">
        <f t="shared" si="4"/>
        <v>3.4891676168757123E-2</v>
      </c>
    </row>
    <row r="46" spans="1:12" x14ac:dyDescent="0.25">
      <c r="A46" s="23"/>
      <c r="B46" s="4"/>
      <c r="C46" s="4" t="s">
        <v>101</v>
      </c>
      <c r="D46" s="4" t="s">
        <v>102</v>
      </c>
      <c r="E46" s="11">
        <v>8</v>
      </c>
      <c r="F46" s="11">
        <v>2</v>
      </c>
      <c r="G46" s="11">
        <v>13.8</v>
      </c>
      <c r="H46" s="11">
        <v>11</v>
      </c>
      <c r="I46" s="11" t="s">
        <v>127</v>
      </c>
      <c r="J46" s="23">
        <f t="shared" si="3"/>
        <v>7.1739130434782611E-2</v>
      </c>
      <c r="K46" s="25">
        <f t="shared" si="1"/>
        <v>7.1739130434782611E-2</v>
      </c>
      <c r="L46" s="23">
        <f t="shared" si="4"/>
        <v>7.1739130434782611E-2</v>
      </c>
    </row>
    <row r="47" spans="1:12" x14ac:dyDescent="0.25">
      <c r="A47" s="23"/>
      <c r="B47" s="4"/>
      <c r="C47" s="4" t="s">
        <v>101</v>
      </c>
      <c r="D47" s="4" t="s">
        <v>31</v>
      </c>
      <c r="E47" s="11" t="s">
        <v>116</v>
      </c>
      <c r="F47" s="11">
        <v>2</v>
      </c>
      <c r="G47" s="11">
        <v>285.7</v>
      </c>
      <c r="H47" s="11">
        <v>32</v>
      </c>
      <c r="I47" s="11" t="s">
        <v>127</v>
      </c>
      <c r="J47" s="23">
        <f t="shared" si="3"/>
        <v>1.008050402520126E-2</v>
      </c>
      <c r="K47" s="25">
        <f t="shared" si="1"/>
        <v>1.008050402520126E-2</v>
      </c>
      <c r="L47" s="23">
        <f t="shared" si="4"/>
        <v>1.008050402520126E-2</v>
      </c>
    </row>
    <row r="48" spans="1:12" x14ac:dyDescent="0.25">
      <c r="A48" s="23"/>
      <c r="B48" s="4"/>
      <c r="C48" s="4" t="s">
        <v>101</v>
      </c>
      <c r="D48" s="4" t="s">
        <v>31</v>
      </c>
      <c r="E48" s="11">
        <v>13</v>
      </c>
      <c r="F48" s="11">
        <v>2</v>
      </c>
      <c r="G48" s="11">
        <v>37.799999999999997</v>
      </c>
      <c r="H48" s="11">
        <v>15</v>
      </c>
      <c r="I48" s="11" t="s">
        <v>127</v>
      </c>
      <c r="J48" s="23">
        <f t="shared" si="3"/>
        <v>3.5714285714285712E-2</v>
      </c>
      <c r="K48" s="25">
        <f t="shared" si="1"/>
        <v>3.5714285714285712E-2</v>
      </c>
      <c r="L48" s="23">
        <f t="shared" si="4"/>
        <v>3.5714285714285712E-2</v>
      </c>
    </row>
    <row r="49" spans="1:12" x14ac:dyDescent="0.25">
      <c r="A49" s="23"/>
      <c r="B49" s="4"/>
      <c r="C49" s="4" t="s">
        <v>101</v>
      </c>
      <c r="D49" s="4" t="s">
        <v>31</v>
      </c>
      <c r="E49" s="11">
        <v>5</v>
      </c>
      <c r="F49" s="11">
        <v>2</v>
      </c>
      <c r="G49" s="11">
        <v>14.6</v>
      </c>
      <c r="H49" s="11">
        <v>10</v>
      </c>
      <c r="I49" s="11" t="s">
        <v>127</v>
      </c>
      <c r="J49" s="23">
        <f t="shared" si="3"/>
        <v>6.1643835616438353E-2</v>
      </c>
      <c r="K49" s="25">
        <f t="shared" si="1"/>
        <v>6.1643835616438353E-2</v>
      </c>
      <c r="L49" s="23">
        <f t="shared" si="4"/>
        <v>6.1643835616438353E-2</v>
      </c>
    </row>
    <row r="50" spans="1:12" x14ac:dyDescent="0.25">
      <c r="A50" s="23"/>
      <c r="B50" s="4"/>
      <c r="C50" s="4" t="s">
        <v>101</v>
      </c>
      <c r="D50" s="4" t="s">
        <v>105</v>
      </c>
      <c r="E50" s="11">
        <v>3</v>
      </c>
      <c r="F50" s="11">
        <v>2</v>
      </c>
      <c r="G50" s="11">
        <v>90.4</v>
      </c>
      <c r="H50" s="11">
        <v>30</v>
      </c>
      <c r="I50" s="11" t="s">
        <v>127</v>
      </c>
      <c r="J50" s="23">
        <f t="shared" si="3"/>
        <v>2.9867256637168136E-2</v>
      </c>
      <c r="K50" s="25">
        <f t="shared" si="1"/>
        <v>2.9867256637168136E-2</v>
      </c>
      <c r="L50" s="23">
        <f t="shared" si="4"/>
        <v>2.9867256637168136E-2</v>
      </c>
    </row>
    <row r="51" spans="1:12" x14ac:dyDescent="0.25">
      <c r="A51" s="23"/>
      <c r="B51" s="4"/>
      <c r="C51" s="4" t="s">
        <v>101</v>
      </c>
      <c r="D51" s="4" t="s">
        <v>39</v>
      </c>
      <c r="E51" s="11" t="s">
        <v>44</v>
      </c>
      <c r="F51" s="11">
        <v>2</v>
      </c>
      <c r="G51" s="11">
        <v>15.1</v>
      </c>
      <c r="H51" s="11">
        <v>16</v>
      </c>
      <c r="I51" s="11" t="s">
        <v>127</v>
      </c>
      <c r="J51" s="23">
        <f t="shared" si="3"/>
        <v>9.5364238410596019E-2</v>
      </c>
      <c r="K51" s="25">
        <f t="shared" si="1"/>
        <v>9.5364238410596019E-2</v>
      </c>
      <c r="L51" s="23">
        <f t="shared" si="4"/>
        <v>9.5364238410596019E-2</v>
      </c>
    </row>
    <row r="52" spans="1:12" x14ac:dyDescent="0.25">
      <c r="A52" s="23"/>
      <c r="B52" s="4"/>
      <c r="C52" s="4" t="s">
        <v>101</v>
      </c>
      <c r="D52" s="4" t="s">
        <v>106</v>
      </c>
      <c r="E52" s="11">
        <v>33</v>
      </c>
      <c r="F52" s="11">
        <v>2</v>
      </c>
      <c r="G52" s="11">
        <v>62.8</v>
      </c>
      <c r="H52" s="11">
        <v>29</v>
      </c>
      <c r="I52" s="11" t="s">
        <v>127</v>
      </c>
      <c r="J52" s="23">
        <f t="shared" si="3"/>
        <v>4.1560509554140125E-2</v>
      </c>
      <c r="K52" s="25">
        <f t="shared" si="1"/>
        <v>4.1560509554140125E-2</v>
      </c>
      <c r="L52" s="23">
        <f t="shared" si="4"/>
        <v>4.1560509554140125E-2</v>
      </c>
    </row>
    <row r="53" spans="1:12" x14ac:dyDescent="0.25">
      <c r="A53" s="23"/>
      <c r="B53" s="4"/>
      <c r="C53" s="4" t="s">
        <v>101</v>
      </c>
      <c r="D53" s="4" t="s">
        <v>106</v>
      </c>
      <c r="E53" s="11">
        <v>31</v>
      </c>
      <c r="F53" s="11">
        <v>2</v>
      </c>
      <c r="G53" s="11">
        <v>45.9</v>
      </c>
      <c r="H53" s="11">
        <v>21</v>
      </c>
      <c r="I53" s="11" t="s">
        <v>127</v>
      </c>
      <c r="J53" s="23">
        <f t="shared" si="3"/>
        <v>4.1176470588235294E-2</v>
      </c>
      <c r="K53" s="25">
        <f t="shared" si="1"/>
        <v>4.1176470588235294E-2</v>
      </c>
      <c r="L53" s="23">
        <f t="shared" si="4"/>
        <v>4.1176470588235294E-2</v>
      </c>
    </row>
    <row r="54" spans="1:12" x14ac:dyDescent="0.25">
      <c r="A54" s="23"/>
      <c r="B54" s="4"/>
      <c r="C54" s="4" t="s">
        <v>101</v>
      </c>
      <c r="D54" s="4" t="s">
        <v>106</v>
      </c>
      <c r="E54" s="11" t="s">
        <v>117</v>
      </c>
      <c r="F54" s="11">
        <v>2</v>
      </c>
      <c r="G54" s="11">
        <v>87.1</v>
      </c>
      <c r="H54" s="11">
        <v>39</v>
      </c>
      <c r="I54" s="11" t="s">
        <v>127</v>
      </c>
      <c r="J54" s="23">
        <f t="shared" si="3"/>
        <v>4.0298507462686567E-2</v>
      </c>
      <c r="K54" s="25">
        <f t="shared" si="1"/>
        <v>4.0298507462686567E-2</v>
      </c>
      <c r="L54" s="23">
        <f t="shared" si="4"/>
        <v>4.0298507462686567E-2</v>
      </c>
    </row>
    <row r="55" spans="1:12" x14ac:dyDescent="0.25">
      <c r="A55" s="23"/>
      <c r="B55" s="4"/>
      <c r="C55" s="4" t="s">
        <v>101</v>
      </c>
      <c r="D55" s="4" t="s">
        <v>106</v>
      </c>
      <c r="E55" s="11" t="s">
        <v>118</v>
      </c>
      <c r="F55" s="11">
        <v>2</v>
      </c>
      <c r="G55" s="11">
        <v>63.8</v>
      </c>
      <c r="H55" s="11">
        <v>34</v>
      </c>
      <c r="I55" s="11" t="s">
        <v>127</v>
      </c>
      <c r="J55" s="23">
        <f t="shared" si="3"/>
        <v>4.7962382445141068E-2</v>
      </c>
      <c r="K55" s="25">
        <f t="shared" si="1"/>
        <v>4.7962382445141068E-2</v>
      </c>
      <c r="L55" s="23">
        <f t="shared" si="4"/>
        <v>4.7962382445141068E-2</v>
      </c>
    </row>
    <row r="56" spans="1:12" x14ac:dyDescent="0.25">
      <c r="A56" s="23"/>
      <c r="B56" s="4"/>
      <c r="C56" s="4" t="s">
        <v>101</v>
      </c>
      <c r="D56" s="4" t="s">
        <v>106</v>
      </c>
      <c r="E56" s="11">
        <v>13</v>
      </c>
      <c r="F56" s="11">
        <v>2</v>
      </c>
      <c r="G56" s="11">
        <v>45.9</v>
      </c>
      <c r="H56" s="11">
        <v>11</v>
      </c>
      <c r="I56" s="11" t="s">
        <v>127</v>
      </c>
      <c r="J56" s="23">
        <f t="shared" si="3"/>
        <v>2.1568627450980392E-2</v>
      </c>
      <c r="K56" s="25">
        <f t="shared" si="1"/>
        <v>2.1568627450980392E-2</v>
      </c>
      <c r="L56" s="23">
        <f t="shared" si="4"/>
        <v>2.1568627450980392E-2</v>
      </c>
    </row>
    <row r="57" spans="1:12" x14ac:dyDescent="0.25">
      <c r="A57" s="23"/>
      <c r="B57" s="4"/>
      <c r="C57" s="4" t="s">
        <v>101</v>
      </c>
      <c r="D57" s="4" t="s">
        <v>106</v>
      </c>
      <c r="E57" s="11">
        <v>29</v>
      </c>
      <c r="F57" s="11">
        <v>2</v>
      </c>
      <c r="G57" s="11">
        <v>59.6</v>
      </c>
      <c r="H57" s="11">
        <v>21</v>
      </c>
      <c r="I57" s="11" t="s">
        <v>127</v>
      </c>
      <c r="J57" s="23">
        <f t="shared" si="3"/>
        <v>3.1711409395973153E-2</v>
      </c>
      <c r="K57" s="25">
        <f t="shared" si="1"/>
        <v>3.1711409395973153E-2</v>
      </c>
      <c r="L57" s="23">
        <f t="shared" si="4"/>
        <v>3.1711409395973153E-2</v>
      </c>
    </row>
    <row r="58" spans="1:12" x14ac:dyDescent="0.25">
      <c r="A58" s="23"/>
      <c r="B58" s="4"/>
      <c r="C58" s="4" t="s">
        <v>101</v>
      </c>
      <c r="D58" s="4" t="s">
        <v>88</v>
      </c>
      <c r="E58" s="11">
        <v>53</v>
      </c>
      <c r="F58" s="11">
        <v>2</v>
      </c>
      <c r="G58" s="11">
        <v>84.6</v>
      </c>
      <c r="H58" s="11">
        <v>37</v>
      </c>
      <c r="I58" s="11" t="s">
        <v>127</v>
      </c>
      <c r="J58" s="23">
        <f t="shared" si="3"/>
        <v>3.9361702127659576E-2</v>
      </c>
      <c r="K58" s="25">
        <f t="shared" si="1"/>
        <v>3.9361702127659576E-2</v>
      </c>
      <c r="L58" s="23">
        <f t="shared" si="4"/>
        <v>3.9361702127659576E-2</v>
      </c>
    </row>
    <row r="59" spans="1:12" x14ac:dyDescent="0.25">
      <c r="A59" s="23"/>
      <c r="B59" s="4"/>
      <c r="C59" s="4" t="s">
        <v>101</v>
      </c>
      <c r="D59" s="4" t="s">
        <v>88</v>
      </c>
      <c r="E59" s="11">
        <v>51</v>
      </c>
      <c r="F59" s="11">
        <v>2</v>
      </c>
      <c r="G59" s="11">
        <v>76.5</v>
      </c>
      <c r="H59" s="11">
        <v>54</v>
      </c>
      <c r="I59" s="11" t="s">
        <v>127</v>
      </c>
      <c r="J59" s="23">
        <f t="shared" si="3"/>
        <v>6.3529411764705876E-2</v>
      </c>
      <c r="K59" s="25">
        <f t="shared" si="1"/>
        <v>6.3529411764705876E-2</v>
      </c>
      <c r="L59" s="23">
        <f t="shared" si="4"/>
        <v>6.3529411764705876E-2</v>
      </c>
    </row>
    <row r="60" spans="1:12" x14ac:dyDescent="0.25">
      <c r="A60" s="23"/>
      <c r="B60" s="4"/>
      <c r="C60" s="4" t="s">
        <v>101</v>
      </c>
      <c r="D60" s="4" t="s">
        <v>88</v>
      </c>
      <c r="E60" s="11" t="s">
        <v>119</v>
      </c>
      <c r="F60" s="11">
        <v>2</v>
      </c>
      <c r="G60" s="11">
        <v>68.099999999999994</v>
      </c>
      <c r="H60" s="11">
        <v>37</v>
      </c>
      <c r="I60" s="11" t="s">
        <v>127</v>
      </c>
      <c r="J60" s="23">
        <f t="shared" si="3"/>
        <v>4.8898678414096924E-2</v>
      </c>
      <c r="K60" s="25">
        <f t="shared" si="1"/>
        <v>4.8898678414096924E-2</v>
      </c>
      <c r="L60" s="23">
        <f t="shared" si="4"/>
        <v>4.8898678414096924E-2</v>
      </c>
    </row>
    <row r="61" spans="1:12" x14ac:dyDescent="0.25">
      <c r="A61" s="23"/>
      <c r="B61" s="4"/>
      <c r="C61" s="4" t="s">
        <v>101</v>
      </c>
      <c r="D61" s="4" t="s">
        <v>88</v>
      </c>
      <c r="E61" s="11">
        <v>39</v>
      </c>
      <c r="F61" s="11">
        <v>2</v>
      </c>
      <c r="G61" s="11">
        <v>59.4</v>
      </c>
      <c r="H61" s="11">
        <v>17</v>
      </c>
      <c r="I61" s="11" t="s">
        <v>127</v>
      </c>
      <c r="J61" s="23">
        <f t="shared" si="3"/>
        <v>2.575757575757576E-2</v>
      </c>
      <c r="K61" s="25">
        <f t="shared" si="1"/>
        <v>2.575757575757576E-2</v>
      </c>
      <c r="L61" s="23">
        <f t="shared" si="4"/>
        <v>2.575757575757576E-2</v>
      </c>
    </row>
    <row r="62" spans="1:12" x14ac:dyDescent="0.25">
      <c r="A62" s="23"/>
      <c r="B62" s="4"/>
      <c r="C62" s="4" t="s">
        <v>101</v>
      </c>
      <c r="D62" s="4" t="s">
        <v>88</v>
      </c>
      <c r="E62" s="11">
        <v>38</v>
      </c>
      <c r="F62" s="11">
        <v>2</v>
      </c>
      <c r="G62" s="11">
        <v>33.4</v>
      </c>
      <c r="H62" s="11">
        <v>16</v>
      </c>
      <c r="I62" s="11" t="s">
        <v>127</v>
      </c>
      <c r="J62" s="23">
        <f t="shared" si="3"/>
        <v>4.3113772455089822E-2</v>
      </c>
      <c r="K62" s="25">
        <f t="shared" si="1"/>
        <v>4.3113772455089822E-2</v>
      </c>
      <c r="L62" s="23">
        <f t="shared" si="4"/>
        <v>4.3113772455089822E-2</v>
      </c>
    </row>
    <row r="63" spans="1:12" x14ac:dyDescent="0.25">
      <c r="A63" s="23"/>
      <c r="B63" s="4"/>
      <c r="C63" s="4" t="s">
        <v>101</v>
      </c>
      <c r="D63" s="4" t="s">
        <v>88</v>
      </c>
      <c r="E63" s="11" t="s">
        <v>120</v>
      </c>
      <c r="F63" s="11">
        <v>2</v>
      </c>
      <c r="G63" s="11">
        <v>68.400000000000006</v>
      </c>
      <c r="H63" s="11">
        <v>27</v>
      </c>
      <c r="I63" s="11" t="s">
        <v>127</v>
      </c>
      <c r="J63" s="23">
        <f t="shared" si="3"/>
        <v>3.5526315789473677E-2</v>
      </c>
      <c r="K63" s="25">
        <f t="shared" si="1"/>
        <v>3.5526315789473677E-2</v>
      </c>
      <c r="L63" s="23">
        <f t="shared" si="4"/>
        <v>3.5526315789473677E-2</v>
      </c>
    </row>
    <row r="64" spans="1:12" x14ac:dyDescent="0.25">
      <c r="A64" s="23"/>
      <c r="B64" s="4"/>
      <c r="C64" s="4" t="s">
        <v>101</v>
      </c>
      <c r="D64" s="4" t="s">
        <v>88</v>
      </c>
      <c r="E64" s="11">
        <v>14</v>
      </c>
      <c r="F64" s="11">
        <v>2</v>
      </c>
      <c r="G64" s="11">
        <v>15.8</v>
      </c>
      <c r="H64" s="11">
        <v>21</v>
      </c>
      <c r="I64" s="11" t="s">
        <v>127</v>
      </c>
      <c r="J64" s="23">
        <f t="shared" si="3"/>
        <v>0.11962025316455695</v>
      </c>
      <c r="K64" s="25">
        <f t="shared" si="1"/>
        <v>0.11962025316455695</v>
      </c>
      <c r="L64" s="23">
        <f t="shared" si="4"/>
        <v>0.11962025316455695</v>
      </c>
    </row>
    <row r="65" spans="1:12" x14ac:dyDescent="0.25">
      <c r="A65" s="23"/>
      <c r="B65" s="4"/>
      <c r="C65" s="4" t="s">
        <v>101</v>
      </c>
      <c r="D65" s="4" t="s">
        <v>88</v>
      </c>
      <c r="E65" s="11">
        <v>12</v>
      </c>
      <c r="F65" s="11">
        <v>2</v>
      </c>
      <c r="G65" s="11">
        <v>71.5</v>
      </c>
      <c r="H65" s="11">
        <v>42</v>
      </c>
      <c r="I65" s="11" t="s">
        <v>127</v>
      </c>
      <c r="J65" s="23">
        <f t="shared" si="3"/>
        <v>5.2867132867132863E-2</v>
      </c>
      <c r="K65" s="25">
        <f t="shared" si="1"/>
        <v>5.2867132867132863E-2</v>
      </c>
      <c r="L65" s="23">
        <f t="shared" si="4"/>
        <v>5.2867132867132863E-2</v>
      </c>
    </row>
    <row r="66" spans="1:12" x14ac:dyDescent="0.25">
      <c r="A66" s="23"/>
      <c r="B66" s="4"/>
      <c r="C66" s="4" t="s">
        <v>101</v>
      </c>
      <c r="D66" s="4" t="s">
        <v>88</v>
      </c>
      <c r="E66" s="11">
        <v>10</v>
      </c>
      <c r="F66" s="11">
        <v>2</v>
      </c>
      <c r="G66" s="11">
        <v>72.400000000000006</v>
      </c>
      <c r="H66" s="11">
        <v>39</v>
      </c>
      <c r="I66" s="11" t="s">
        <v>127</v>
      </c>
      <c r="J66" s="23">
        <f t="shared" si="3"/>
        <v>4.8480662983425404E-2</v>
      </c>
      <c r="K66" s="25">
        <f t="shared" si="1"/>
        <v>4.8480662983425404E-2</v>
      </c>
      <c r="L66" s="23">
        <f t="shared" si="4"/>
        <v>4.8480662983425404E-2</v>
      </c>
    </row>
    <row r="67" spans="1:12" x14ac:dyDescent="0.25">
      <c r="A67" s="23"/>
      <c r="B67" s="4"/>
      <c r="C67" s="4" t="s">
        <v>101</v>
      </c>
      <c r="D67" s="4" t="s">
        <v>88</v>
      </c>
      <c r="E67" s="11">
        <v>16</v>
      </c>
      <c r="F67" s="11">
        <v>2</v>
      </c>
      <c r="G67" s="11">
        <v>88.5</v>
      </c>
      <c r="H67" s="11">
        <v>44</v>
      </c>
      <c r="I67" s="11" t="s">
        <v>127</v>
      </c>
      <c r="J67" s="23">
        <f t="shared" si="3"/>
        <v>4.4745762711864409E-2</v>
      </c>
      <c r="K67" s="25">
        <f t="shared" si="1"/>
        <v>4.4745762711864409E-2</v>
      </c>
      <c r="L67" s="23">
        <f t="shared" si="4"/>
        <v>4.4745762711864409E-2</v>
      </c>
    </row>
    <row r="68" spans="1:12" x14ac:dyDescent="0.25">
      <c r="A68" s="23"/>
      <c r="B68" s="4"/>
      <c r="C68" s="4" t="s">
        <v>101</v>
      </c>
      <c r="D68" s="4" t="s">
        <v>121</v>
      </c>
      <c r="E68" s="11">
        <v>16</v>
      </c>
      <c r="F68" s="11">
        <v>2</v>
      </c>
      <c r="G68" s="11">
        <v>31.5</v>
      </c>
      <c r="H68" s="11">
        <v>16</v>
      </c>
      <c r="I68" s="11" t="s">
        <v>127</v>
      </c>
      <c r="J68" s="23">
        <f t="shared" si="3"/>
        <v>4.5714285714285714E-2</v>
      </c>
      <c r="K68" s="25">
        <f t="shared" si="1"/>
        <v>4.5714285714285714E-2</v>
      </c>
      <c r="L68" s="23">
        <f t="shared" si="4"/>
        <v>4.5714285714285714E-2</v>
      </c>
    </row>
    <row r="69" spans="1:12" x14ac:dyDescent="0.25">
      <c r="A69" s="23"/>
      <c r="B69" s="4"/>
      <c r="C69" s="4" t="s">
        <v>101</v>
      </c>
      <c r="D69" s="4" t="s">
        <v>122</v>
      </c>
      <c r="E69" s="11" t="s">
        <v>89</v>
      </c>
      <c r="F69" s="11">
        <v>2</v>
      </c>
      <c r="G69" s="11">
        <v>20.2</v>
      </c>
      <c r="H69" s="11">
        <v>10</v>
      </c>
      <c r="I69" s="11" t="s">
        <v>127</v>
      </c>
      <c r="J69" s="23">
        <f t="shared" si="3"/>
        <v>4.4554455445544552E-2</v>
      </c>
      <c r="K69" s="25">
        <f t="shared" ref="K69:K75" si="5">0.09*H69/G69</f>
        <v>4.4554455445544552E-2</v>
      </c>
      <c r="L69" s="23">
        <f t="shared" si="4"/>
        <v>4.4554455445544552E-2</v>
      </c>
    </row>
    <row r="70" spans="1:12" x14ac:dyDescent="0.25">
      <c r="A70" s="23"/>
      <c r="B70" s="4"/>
      <c r="C70" s="4" t="s">
        <v>101</v>
      </c>
      <c r="D70" s="4" t="s">
        <v>122</v>
      </c>
      <c r="E70" s="11">
        <v>5</v>
      </c>
      <c r="F70" s="11">
        <v>2</v>
      </c>
      <c r="G70" s="11">
        <v>84.3</v>
      </c>
      <c r="H70" s="11">
        <v>16</v>
      </c>
      <c r="I70" s="11" t="s">
        <v>127</v>
      </c>
      <c r="J70" s="23">
        <f t="shared" si="3"/>
        <v>1.708185053380783E-2</v>
      </c>
      <c r="K70" s="25">
        <f t="shared" si="5"/>
        <v>1.708185053380783E-2</v>
      </c>
      <c r="L70" s="23">
        <f t="shared" si="4"/>
        <v>1.708185053380783E-2</v>
      </c>
    </row>
    <row r="71" spans="1:12" x14ac:dyDescent="0.25">
      <c r="A71" s="23"/>
      <c r="B71" s="4"/>
      <c r="C71" s="4" t="s">
        <v>101</v>
      </c>
      <c r="D71" s="4" t="s">
        <v>122</v>
      </c>
      <c r="E71" s="11">
        <v>13</v>
      </c>
      <c r="F71" s="11">
        <v>2</v>
      </c>
      <c r="G71" s="11">
        <v>24.6</v>
      </c>
      <c r="H71" s="11">
        <v>4</v>
      </c>
      <c r="I71" s="11" t="s">
        <v>127</v>
      </c>
      <c r="J71" s="23">
        <f t="shared" si="3"/>
        <v>1.4634146341463414E-2</v>
      </c>
      <c r="K71" s="25">
        <f t="shared" si="5"/>
        <v>1.4634146341463414E-2</v>
      </c>
      <c r="L71" s="23">
        <f t="shared" si="4"/>
        <v>1.4634146341463414E-2</v>
      </c>
    </row>
    <row r="72" spans="1:12" x14ac:dyDescent="0.25">
      <c r="A72" s="23"/>
      <c r="B72" s="4"/>
      <c r="C72" s="4" t="s">
        <v>101</v>
      </c>
      <c r="D72" s="4" t="s">
        <v>122</v>
      </c>
      <c r="E72" s="11" t="s">
        <v>123</v>
      </c>
      <c r="F72" s="11">
        <v>2</v>
      </c>
      <c r="G72" s="11">
        <v>48.5</v>
      </c>
      <c r="H72" s="11">
        <v>18</v>
      </c>
      <c r="I72" s="11" t="s">
        <v>127</v>
      </c>
      <c r="J72" s="23">
        <f t="shared" si="3"/>
        <v>3.3402061855670101E-2</v>
      </c>
      <c r="K72" s="25">
        <f t="shared" si="5"/>
        <v>3.3402061855670101E-2</v>
      </c>
      <c r="L72" s="23">
        <f t="shared" si="4"/>
        <v>3.3402061855670101E-2</v>
      </c>
    </row>
    <row r="73" spans="1:12" x14ac:dyDescent="0.25">
      <c r="A73" s="23"/>
      <c r="B73" s="4"/>
      <c r="C73" s="4" t="s">
        <v>101</v>
      </c>
      <c r="D73" s="4" t="s">
        <v>122</v>
      </c>
      <c r="E73" s="11">
        <v>23</v>
      </c>
      <c r="F73" s="11">
        <v>2</v>
      </c>
      <c r="G73" s="11">
        <v>24.4</v>
      </c>
      <c r="H73" s="11">
        <v>9</v>
      </c>
      <c r="I73" s="11" t="s">
        <v>127</v>
      </c>
      <c r="J73" s="23">
        <f t="shared" si="3"/>
        <v>3.3196721311475406E-2</v>
      </c>
      <c r="K73" s="25">
        <f t="shared" si="5"/>
        <v>3.3196721311475406E-2</v>
      </c>
      <c r="L73" s="23">
        <f t="shared" si="4"/>
        <v>3.3196721311475406E-2</v>
      </c>
    </row>
    <row r="74" spans="1:12" x14ac:dyDescent="0.25">
      <c r="A74" s="23"/>
      <c r="B74" s="4"/>
      <c r="C74" s="4" t="s">
        <v>101</v>
      </c>
      <c r="D74" s="4" t="s">
        <v>121</v>
      </c>
      <c r="E74" s="11">
        <v>22</v>
      </c>
      <c r="F74" s="11">
        <v>2</v>
      </c>
      <c r="G74" s="11">
        <v>36</v>
      </c>
      <c r="H74" s="11">
        <v>6</v>
      </c>
      <c r="I74" s="11" t="s">
        <v>127</v>
      </c>
      <c r="J74" s="23">
        <f t="shared" si="3"/>
        <v>1.5000000000000001E-2</v>
      </c>
      <c r="K74" s="25">
        <f t="shared" si="5"/>
        <v>1.5000000000000001E-2</v>
      </c>
      <c r="L74" s="23">
        <f t="shared" si="4"/>
        <v>1.5000000000000001E-2</v>
      </c>
    </row>
    <row r="75" spans="1:12" x14ac:dyDescent="0.25">
      <c r="A75" s="23"/>
      <c r="B75" s="4"/>
      <c r="C75" s="4" t="s">
        <v>101</v>
      </c>
      <c r="D75" s="4" t="s">
        <v>124</v>
      </c>
      <c r="E75" s="11">
        <v>4</v>
      </c>
      <c r="F75" s="11">
        <v>2</v>
      </c>
      <c r="G75" s="11">
        <v>200.2</v>
      </c>
      <c r="H75" s="11">
        <v>21</v>
      </c>
      <c r="I75" s="11" t="s">
        <v>127</v>
      </c>
      <c r="J75" s="23">
        <f t="shared" si="3"/>
        <v>9.4405594405594408E-3</v>
      </c>
      <c r="K75" s="25">
        <f t="shared" si="5"/>
        <v>9.4405594405594408E-3</v>
      </c>
      <c r="L75" s="23">
        <f t="shared" si="4"/>
        <v>9.4405594405594408E-3</v>
      </c>
    </row>
    <row r="76" spans="1:12" x14ac:dyDescent="0.25">
      <c r="A76" s="23"/>
      <c r="B76" s="4"/>
      <c r="C76" s="4"/>
      <c r="D76" s="4"/>
      <c r="E76" s="11"/>
      <c r="F76" s="4"/>
      <c r="G76" s="4"/>
      <c r="H76" s="11"/>
      <c r="I76" s="11"/>
      <c r="J76" s="23"/>
      <c r="K76" s="25"/>
      <c r="L76" s="23"/>
    </row>
    <row r="77" spans="1:12" ht="51.75" customHeight="1" x14ac:dyDescent="0.25">
      <c r="A77" s="3">
        <v>8</v>
      </c>
      <c r="B77" s="56" t="s">
        <v>23</v>
      </c>
      <c r="C77" s="57"/>
      <c r="D77" s="57"/>
      <c r="E77" s="57"/>
      <c r="F77" s="57"/>
      <c r="G77" s="57"/>
      <c r="H77" s="57"/>
      <c r="I77" s="57"/>
      <c r="J77" s="58"/>
      <c r="K77" s="25"/>
      <c r="L77" s="23"/>
    </row>
    <row r="78" spans="1:12" x14ac:dyDescent="0.25">
      <c r="A78" s="6" t="s">
        <v>67</v>
      </c>
      <c r="B78" s="4"/>
      <c r="C78" s="4"/>
      <c r="D78" s="4"/>
      <c r="E78" s="11"/>
      <c r="F78" s="11">
        <v>2</v>
      </c>
      <c r="G78" s="11"/>
      <c r="H78" s="11"/>
      <c r="I78" s="11"/>
      <c r="J78" s="4"/>
      <c r="K78" s="25"/>
      <c r="L78" s="23"/>
    </row>
    <row r="79" spans="1:12" x14ac:dyDescent="0.25">
      <c r="A79" s="6" t="s">
        <v>68</v>
      </c>
      <c r="B79" s="4"/>
      <c r="C79" s="4"/>
      <c r="D79" s="4"/>
      <c r="E79" s="11"/>
      <c r="F79" s="11"/>
      <c r="G79" s="11"/>
      <c r="H79" s="11"/>
      <c r="I79" s="11"/>
      <c r="J79" s="4"/>
      <c r="K79" s="25"/>
      <c r="L79" s="23"/>
    </row>
    <row r="80" spans="1:12" x14ac:dyDescent="0.25">
      <c r="A80" s="3" t="s">
        <v>69</v>
      </c>
      <c r="B80" s="4"/>
      <c r="C80" s="4"/>
      <c r="D80" s="4"/>
      <c r="E80" s="11"/>
      <c r="F80" s="11"/>
      <c r="G80" s="11"/>
      <c r="H80" s="11"/>
      <c r="I80" s="11"/>
      <c r="J80" s="4"/>
      <c r="K80" s="25"/>
      <c r="L80" s="23"/>
    </row>
    <row r="81" spans="1:12" x14ac:dyDescent="0.25">
      <c r="A81" s="3" t="s">
        <v>87</v>
      </c>
      <c r="B81" s="4"/>
      <c r="C81" s="4"/>
      <c r="D81" s="4"/>
      <c r="E81" s="11"/>
      <c r="F81" s="11"/>
      <c r="G81" s="11"/>
      <c r="H81" s="11"/>
      <c r="I81" s="11"/>
      <c r="J81" s="4"/>
      <c r="K81" s="25"/>
      <c r="L81" s="23"/>
    </row>
    <row r="82" spans="1:12" x14ac:dyDescent="0.25">
      <c r="A82" s="3" t="s">
        <v>9</v>
      </c>
      <c r="B82" s="4"/>
      <c r="C82" s="4"/>
      <c r="D82" s="4"/>
      <c r="E82" s="4"/>
      <c r="F82" s="4"/>
      <c r="G82" s="4"/>
      <c r="H82" s="4"/>
      <c r="I82" s="4"/>
      <c r="J82" s="4"/>
      <c r="K82" s="25"/>
      <c r="L82" s="23"/>
    </row>
    <row r="83" spans="1:12" x14ac:dyDescent="0.25">
      <c r="A83" s="3">
        <v>9</v>
      </c>
      <c r="B83" s="4" t="s">
        <v>9</v>
      </c>
      <c r="C83" s="4"/>
      <c r="D83" s="4"/>
      <c r="E83" s="4"/>
      <c r="F83" s="4"/>
      <c r="G83" s="4"/>
      <c r="H83" s="4"/>
      <c r="I83" s="4"/>
      <c r="J83" s="4"/>
      <c r="K83" s="25"/>
      <c r="L83" s="23"/>
    </row>
    <row r="84" spans="1:12" ht="55.5" customHeight="1" x14ac:dyDescent="0.25">
      <c r="A84" s="59" t="s">
        <v>16</v>
      </c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</row>
  </sheetData>
  <mergeCells count="19">
    <mergeCell ref="J1:L1"/>
    <mergeCell ref="A2:L2"/>
    <mergeCell ref="A3:A4"/>
    <mergeCell ref="B3:B4"/>
    <mergeCell ref="C3:E3"/>
    <mergeCell ref="F3:F4"/>
    <mergeCell ref="G3:G4"/>
    <mergeCell ref="H3:H4"/>
    <mergeCell ref="J3:J4"/>
    <mergeCell ref="K3:K4"/>
    <mergeCell ref="B18:H18"/>
    <mergeCell ref="B77:J77"/>
    <mergeCell ref="A84:L84"/>
    <mergeCell ref="L3:L4"/>
    <mergeCell ref="B5:H5"/>
    <mergeCell ref="B7:H7"/>
    <mergeCell ref="B10:H10"/>
    <mergeCell ref="B13:H13"/>
    <mergeCell ref="B15:J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7" sqref="D27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7" workbookViewId="0">
      <selection activeCell="H2" sqref="H2"/>
    </sheetView>
  </sheetViews>
  <sheetFormatPr defaultRowHeight="15" x14ac:dyDescent="0.25"/>
  <cols>
    <col min="1" max="1" width="5.85546875" customWidth="1"/>
    <col min="2" max="2" width="6.28515625" customWidth="1"/>
    <col min="3" max="3" width="14" customWidth="1"/>
    <col min="4" max="4" width="15.5703125" customWidth="1"/>
    <col min="7" max="7" width="11" customWidth="1"/>
  </cols>
  <sheetData>
    <row r="1" spans="1:8" ht="37.5" customHeight="1" x14ac:dyDescent="0.25">
      <c r="B1" s="61" t="s">
        <v>24</v>
      </c>
      <c r="C1" s="61"/>
      <c r="D1" s="61"/>
      <c r="E1" s="61"/>
      <c r="F1" s="61"/>
      <c r="G1" s="61"/>
      <c r="H1" s="61"/>
    </row>
    <row r="2" spans="1:8" ht="37.5" customHeight="1" x14ac:dyDescent="0.25">
      <c r="B2" s="19"/>
      <c r="C2" s="19"/>
      <c r="D2" s="19"/>
      <c r="E2" s="19" t="s">
        <v>76</v>
      </c>
      <c r="F2" s="19" t="s">
        <v>98</v>
      </c>
      <c r="G2" s="19" t="s">
        <v>99</v>
      </c>
      <c r="H2" s="19" t="s">
        <v>100</v>
      </c>
    </row>
    <row r="3" spans="1:8" ht="30" x14ac:dyDescent="0.25">
      <c r="A3" s="20">
        <v>1</v>
      </c>
      <c r="B3" s="20"/>
      <c r="C3" s="20" t="s">
        <v>26</v>
      </c>
      <c r="D3" s="5" t="s">
        <v>27</v>
      </c>
      <c r="E3" s="20">
        <v>9</v>
      </c>
      <c r="F3" s="20">
        <v>9</v>
      </c>
      <c r="G3" s="20">
        <v>1015.3</v>
      </c>
      <c r="H3" s="20">
        <v>238</v>
      </c>
    </row>
    <row r="4" spans="1:8" ht="30" x14ac:dyDescent="0.25">
      <c r="A4" s="20">
        <v>2</v>
      </c>
      <c r="B4" s="20"/>
      <c r="C4" s="20" t="s">
        <v>26</v>
      </c>
      <c r="D4" s="5" t="s">
        <v>27</v>
      </c>
      <c r="E4" s="20">
        <v>3</v>
      </c>
      <c r="F4" s="20">
        <v>5</v>
      </c>
      <c r="G4" s="20">
        <v>422.2</v>
      </c>
      <c r="H4" s="20">
        <v>171</v>
      </c>
    </row>
    <row r="5" spans="1:8" ht="30" x14ac:dyDescent="0.25">
      <c r="A5" s="20">
        <v>3</v>
      </c>
      <c r="B5" s="20"/>
      <c r="C5" s="20" t="s">
        <v>26</v>
      </c>
      <c r="D5" s="5" t="s">
        <v>27</v>
      </c>
      <c r="E5" s="20">
        <v>5</v>
      </c>
      <c r="F5" s="20">
        <v>5</v>
      </c>
      <c r="G5" s="20">
        <v>152.4</v>
      </c>
      <c r="H5" s="20">
        <v>78</v>
      </c>
    </row>
    <row r="6" spans="1:8" ht="30" x14ac:dyDescent="0.25">
      <c r="A6" s="20">
        <v>4</v>
      </c>
      <c r="B6" s="20"/>
      <c r="C6" s="20" t="s">
        <v>26</v>
      </c>
      <c r="D6" s="5" t="s">
        <v>27</v>
      </c>
      <c r="E6" s="20">
        <v>7</v>
      </c>
      <c r="F6" s="20">
        <v>5</v>
      </c>
      <c r="G6" s="20">
        <v>309.2</v>
      </c>
      <c r="H6" s="20">
        <v>106</v>
      </c>
    </row>
    <row r="7" spans="1:8" ht="30" x14ac:dyDescent="0.25">
      <c r="A7" s="20">
        <v>5</v>
      </c>
      <c r="B7" s="20"/>
      <c r="C7" s="20" t="s">
        <v>26</v>
      </c>
      <c r="D7" s="5" t="s">
        <v>31</v>
      </c>
      <c r="E7" s="20">
        <v>2</v>
      </c>
      <c r="F7" s="20">
        <v>5</v>
      </c>
      <c r="G7" s="20">
        <v>237.7</v>
      </c>
      <c r="H7" s="20">
        <v>28</v>
      </c>
    </row>
    <row r="8" spans="1:8" ht="30" x14ac:dyDescent="0.25">
      <c r="A8" s="20">
        <v>6</v>
      </c>
      <c r="B8" s="20"/>
      <c r="C8" s="20" t="s">
        <v>26</v>
      </c>
      <c r="D8" s="5" t="s">
        <v>31</v>
      </c>
      <c r="E8" s="20">
        <v>4</v>
      </c>
      <c r="F8" s="20">
        <v>3</v>
      </c>
      <c r="G8" s="20">
        <v>133.1</v>
      </c>
      <c r="H8" s="20">
        <v>52</v>
      </c>
    </row>
    <row r="9" spans="1:8" ht="30" x14ac:dyDescent="0.25">
      <c r="A9" s="20">
        <v>7</v>
      </c>
      <c r="B9" s="20"/>
      <c r="C9" s="20" t="s">
        <v>26</v>
      </c>
      <c r="D9" s="5" t="s">
        <v>32</v>
      </c>
      <c r="E9" s="20">
        <v>1</v>
      </c>
      <c r="F9" s="20">
        <v>2</v>
      </c>
      <c r="G9" s="20">
        <v>57.6</v>
      </c>
      <c r="H9" s="20">
        <v>35</v>
      </c>
    </row>
    <row r="10" spans="1:8" ht="30" x14ac:dyDescent="0.25">
      <c r="A10" s="20">
        <v>8</v>
      </c>
      <c r="B10" s="20"/>
      <c r="C10" s="20" t="s">
        <v>26</v>
      </c>
      <c r="D10" s="5" t="s">
        <v>32</v>
      </c>
      <c r="E10" s="20">
        <v>2</v>
      </c>
      <c r="F10" s="20">
        <v>2</v>
      </c>
      <c r="G10" s="20">
        <v>63.2</v>
      </c>
      <c r="H10" s="20">
        <v>38</v>
      </c>
    </row>
    <row r="11" spans="1:8" ht="30" x14ac:dyDescent="0.25">
      <c r="A11" s="20">
        <v>9</v>
      </c>
      <c r="B11" s="20"/>
      <c r="C11" s="20" t="s">
        <v>26</v>
      </c>
      <c r="D11" s="5" t="s">
        <v>32</v>
      </c>
      <c r="E11" s="20">
        <v>3</v>
      </c>
      <c r="F11" s="20">
        <v>2</v>
      </c>
      <c r="G11" s="20">
        <v>84</v>
      </c>
      <c r="H11" s="20">
        <v>40</v>
      </c>
    </row>
    <row r="12" spans="1:8" ht="30" x14ac:dyDescent="0.25">
      <c r="A12" s="20">
        <v>10</v>
      </c>
      <c r="B12" s="20"/>
      <c r="C12" s="20" t="s">
        <v>26</v>
      </c>
      <c r="D12" s="5" t="s">
        <v>32</v>
      </c>
      <c r="E12" s="20">
        <v>4</v>
      </c>
      <c r="F12" s="20">
        <v>2</v>
      </c>
      <c r="G12" s="20">
        <v>88.4</v>
      </c>
      <c r="H12" s="20">
        <v>39</v>
      </c>
    </row>
    <row r="13" spans="1:8" ht="30" x14ac:dyDescent="0.25">
      <c r="A13" s="20">
        <v>11</v>
      </c>
      <c r="B13" s="20"/>
      <c r="C13" s="20" t="s">
        <v>26</v>
      </c>
      <c r="D13" s="5" t="s">
        <v>39</v>
      </c>
      <c r="E13" s="20">
        <v>8</v>
      </c>
      <c r="F13" s="20">
        <v>2</v>
      </c>
      <c r="G13" s="20">
        <v>44.6</v>
      </c>
      <c r="H13" s="20">
        <v>22</v>
      </c>
    </row>
    <row r="14" spans="1:8" ht="30" x14ac:dyDescent="0.25">
      <c r="A14" s="20">
        <v>12</v>
      </c>
      <c r="B14" s="20"/>
      <c r="C14" s="20" t="s">
        <v>26</v>
      </c>
      <c r="D14" s="5" t="s">
        <v>39</v>
      </c>
      <c r="E14" s="20">
        <v>16</v>
      </c>
      <c r="F14" s="20">
        <v>2</v>
      </c>
      <c r="G14" s="20">
        <v>78.599999999999994</v>
      </c>
      <c r="H14" s="20">
        <v>44</v>
      </c>
    </row>
    <row r="15" spans="1:8" ht="30" x14ac:dyDescent="0.25">
      <c r="A15" s="20">
        <v>13</v>
      </c>
      <c r="B15" s="20"/>
      <c r="C15" s="20" t="s">
        <v>26</v>
      </c>
      <c r="D15" s="5" t="s">
        <v>39</v>
      </c>
      <c r="E15" s="20" t="s">
        <v>40</v>
      </c>
      <c r="F15" s="20">
        <v>2</v>
      </c>
      <c r="G15" s="20">
        <v>86.5</v>
      </c>
      <c r="H15" s="20">
        <v>18</v>
      </c>
    </row>
    <row r="16" spans="1:8" ht="30" x14ac:dyDescent="0.25">
      <c r="A16" s="20">
        <v>14</v>
      </c>
      <c r="B16" s="20"/>
      <c r="C16" s="20" t="s">
        <v>26</v>
      </c>
      <c r="D16" s="5" t="s">
        <v>39</v>
      </c>
      <c r="E16" s="20" t="s">
        <v>41</v>
      </c>
      <c r="F16" s="20">
        <v>2</v>
      </c>
      <c r="G16" s="20">
        <v>33.700000000000003</v>
      </c>
      <c r="H16" s="20">
        <v>13</v>
      </c>
    </row>
    <row r="17" spans="1:8" ht="30" x14ac:dyDescent="0.25">
      <c r="A17" s="20">
        <v>15</v>
      </c>
      <c r="B17" s="20"/>
      <c r="C17" s="20" t="s">
        <v>26</v>
      </c>
      <c r="D17" s="5" t="s">
        <v>42</v>
      </c>
      <c r="E17" s="20">
        <v>6</v>
      </c>
      <c r="F17" s="20">
        <v>2</v>
      </c>
      <c r="G17" s="20">
        <v>55.4</v>
      </c>
      <c r="H17" s="20">
        <v>18</v>
      </c>
    </row>
    <row r="18" spans="1:8" ht="30" x14ac:dyDescent="0.25">
      <c r="A18" s="20">
        <v>16</v>
      </c>
      <c r="B18" s="20"/>
      <c r="C18" s="20" t="s">
        <v>26</v>
      </c>
      <c r="D18" s="5" t="s">
        <v>43</v>
      </c>
      <c r="E18" s="20" t="s">
        <v>44</v>
      </c>
      <c r="F18" s="20">
        <v>2</v>
      </c>
      <c r="G18" s="20">
        <v>56.2</v>
      </c>
      <c r="H18" s="20">
        <v>22</v>
      </c>
    </row>
    <row r="19" spans="1:8" ht="30" x14ac:dyDescent="0.25">
      <c r="A19" s="20">
        <v>17</v>
      </c>
      <c r="B19" s="20"/>
      <c r="C19" s="20" t="s">
        <v>26</v>
      </c>
      <c r="D19" s="5" t="s">
        <v>45</v>
      </c>
      <c r="E19" s="20">
        <v>4</v>
      </c>
      <c r="F19" s="20">
        <v>2</v>
      </c>
      <c r="G19" s="20">
        <v>55</v>
      </c>
      <c r="H19" s="20">
        <v>5</v>
      </c>
    </row>
    <row r="20" spans="1:8" ht="30" x14ac:dyDescent="0.25">
      <c r="A20" s="20">
        <v>18</v>
      </c>
      <c r="B20" s="20"/>
      <c r="C20" s="20" t="s">
        <v>26</v>
      </c>
      <c r="D20" s="5" t="s">
        <v>46</v>
      </c>
      <c r="E20" s="20">
        <v>6</v>
      </c>
      <c r="F20" s="20">
        <v>2</v>
      </c>
      <c r="G20" s="20">
        <v>32.1</v>
      </c>
      <c r="H20" s="20">
        <v>12</v>
      </c>
    </row>
    <row r="21" spans="1:8" ht="30" x14ac:dyDescent="0.25">
      <c r="A21" s="20">
        <v>19</v>
      </c>
      <c r="B21" s="20"/>
      <c r="C21" s="20" t="s">
        <v>26</v>
      </c>
      <c r="D21" s="5" t="s">
        <v>47</v>
      </c>
      <c r="E21" s="20">
        <v>3</v>
      </c>
      <c r="F21" s="20">
        <v>2</v>
      </c>
      <c r="G21" s="20">
        <v>168.3</v>
      </c>
      <c r="H21" s="20">
        <v>48</v>
      </c>
    </row>
    <row r="22" spans="1:8" ht="30" x14ac:dyDescent="0.25">
      <c r="A22" s="20">
        <v>20</v>
      </c>
      <c r="B22" s="20"/>
      <c r="C22" s="20" t="s">
        <v>26</v>
      </c>
      <c r="D22" s="5" t="s">
        <v>31</v>
      </c>
      <c r="E22" s="20">
        <v>8</v>
      </c>
      <c r="F22" s="20">
        <v>2</v>
      </c>
      <c r="G22" s="20">
        <v>34.6</v>
      </c>
      <c r="H22" s="20">
        <v>21</v>
      </c>
    </row>
    <row r="23" spans="1:8" ht="30" x14ac:dyDescent="0.25">
      <c r="A23" s="20">
        <v>21</v>
      </c>
      <c r="B23" s="20"/>
      <c r="C23" s="20" t="s">
        <v>26</v>
      </c>
      <c r="D23" s="5" t="s">
        <v>31</v>
      </c>
      <c r="E23" s="20">
        <v>17</v>
      </c>
      <c r="F23" s="20">
        <v>2</v>
      </c>
      <c r="G23" s="20">
        <v>10</v>
      </c>
      <c r="H23" s="20">
        <v>10</v>
      </c>
    </row>
    <row r="24" spans="1:8" ht="30" x14ac:dyDescent="0.25">
      <c r="A24" s="20">
        <v>22</v>
      </c>
      <c r="B24" s="20"/>
      <c r="C24" s="20" t="s">
        <v>26</v>
      </c>
      <c r="D24" s="5" t="s">
        <v>45</v>
      </c>
      <c r="E24" s="20">
        <v>9</v>
      </c>
      <c r="F24" s="20">
        <v>2</v>
      </c>
      <c r="G24" s="20">
        <v>41.4</v>
      </c>
      <c r="H24" s="20">
        <v>6</v>
      </c>
    </row>
    <row r="25" spans="1:8" ht="30" x14ac:dyDescent="0.25">
      <c r="A25" s="20">
        <v>23</v>
      </c>
      <c r="B25" s="20"/>
      <c r="C25" s="20" t="s">
        <v>26</v>
      </c>
      <c r="D25" s="5" t="s">
        <v>27</v>
      </c>
      <c r="E25" s="20">
        <v>1</v>
      </c>
      <c r="F25" s="20">
        <v>2</v>
      </c>
      <c r="G25" s="20">
        <v>61.8</v>
      </c>
      <c r="H25" s="20">
        <v>15</v>
      </c>
    </row>
    <row r="26" spans="1:8" ht="30" x14ac:dyDescent="0.25">
      <c r="A26" s="20">
        <v>24</v>
      </c>
      <c r="B26" s="20"/>
      <c r="C26" s="20" t="s">
        <v>26</v>
      </c>
      <c r="D26" s="5" t="s">
        <v>39</v>
      </c>
      <c r="E26" s="20">
        <v>25</v>
      </c>
      <c r="F26" s="20">
        <v>2</v>
      </c>
      <c r="G26" s="20">
        <v>274.10000000000002</v>
      </c>
      <c r="H26" s="20">
        <v>61</v>
      </c>
    </row>
    <row r="27" spans="1:8" ht="30" x14ac:dyDescent="0.25">
      <c r="A27" s="20">
        <v>25</v>
      </c>
      <c r="B27" s="20"/>
      <c r="C27" s="20" t="s">
        <v>26</v>
      </c>
      <c r="D27" s="5" t="s">
        <v>48</v>
      </c>
      <c r="E27" s="20">
        <v>14</v>
      </c>
      <c r="F27" s="20">
        <v>1</v>
      </c>
      <c r="G27" s="20">
        <v>195.5</v>
      </c>
      <c r="H27" s="20">
        <v>19</v>
      </c>
    </row>
    <row r="28" spans="1:8" ht="30" x14ac:dyDescent="0.25">
      <c r="A28" s="20">
        <v>26</v>
      </c>
      <c r="B28" s="20"/>
      <c r="C28" s="20" t="s">
        <v>26</v>
      </c>
      <c r="D28" s="5" t="s">
        <v>48</v>
      </c>
      <c r="E28" s="20">
        <v>15</v>
      </c>
      <c r="F28" s="20">
        <v>3</v>
      </c>
      <c r="G28" s="20">
        <v>91.3</v>
      </c>
      <c r="H28" s="20">
        <v>9</v>
      </c>
    </row>
    <row r="29" spans="1:8" ht="66.75" customHeight="1" x14ac:dyDescent="0.25">
      <c r="A29" s="6">
        <v>7</v>
      </c>
      <c r="B29" s="56" t="s">
        <v>22</v>
      </c>
      <c r="C29" s="57"/>
      <c r="D29" s="57"/>
      <c r="E29" s="57"/>
      <c r="F29" s="57"/>
      <c r="G29" s="57"/>
      <c r="H29" s="58"/>
    </row>
    <row r="30" spans="1:8" x14ac:dyDescent="0.25">
      <c r="A30" s="3">
        <v>27</v>
      </c>
      <c r="B30" s="4"/>
      <c r="C30" s="4" t="s">
        <v>26</v>
      </c>
      <c r="D30" s="4" t="s">
        <v>31</v>
      </c>
      <c r="E30" s="11">
        <v>6</v>
      </c>
      <c r="F30" s="11">
        <v>2</v>
      </c>
      <c r="G30" s="11">
        <v>47.4</v>
      </c>
      <c r="H30" s="11">
        <v>13</v>
      </c>
    </row>
    <row r="31" spans="1:8" x14ac:dyDescent="0.25">
      <c r="A31" s="3">
        <v>28</v>
      </c>
      <c r="B31" s="4"/>
      <c r="C31" s="4" t="s">
        <v>26</v>
      </c>
      <c r="D31" s="4" t="s">
        <v>31</v>
      </c>
      <c r="E31" s="11">
        <v>11</v>
      </c>
      <c r="F31" s="11">
        <v>2</v>
      </c>
      <c r="G31" s="11">
        <v>10</v>
      </c>
      <c r="H31" s="11">
        <v>16</v>
      </c>
    </row>
    <row r="32" spans="1:8" x14ac:dyDescent="0.25">
      <c r="A32" s="3">
        <v>29</v>
      </c>
      <c r="B32" s="4"/>
      <c r="C32" s="4" t="s">
        <v>26</v>
      </c>
      <c r="D32" s="4" t="s">
        <v>42</v>
      </c>
      <c r="E32" s="11">
        <v>7</v>
      </c>
      <c r="F32" s="11">
        <v>2</v>
      </c>
      <c r="G32" s="11">
        <v>48.1</v>
      </c>
      <c r="H32" s="11">
        <v>13</v>
      </c>
    </row>
    <row r="33" spans="1:8" x14ac:dyDescent="0.25">
      <c r="A33" s="3">
        <v>30</v>
      </c>
      <c r="B33" s="4"/>
      <c r="C33" s="4" t="s">
        <v>26</v>
      </c>
      <c r="D33" s="4" t="s">
        <v>42</v>
      </c>
      <c r="E33" s="11">
        <v>9</v>
      </c>
      <c r="F33" s="11">
        <v>2</v>
      </c>
      <c r="G33" s="13">
        <v>52.4</v>
      </c>
      <c r="H33" s="13">
        <v>6</v>
      </c>
    </row>
    <row r="34" spans="1:8" x14ac:dyDescent="0.25">
      <c r="A34" s="3">
        <v>31</v>
      </c>
      <c r="B34" s="14"/>
      <c r="C34" s="14" t="s">
        <v>26</v>
      </c>
      <c r="D34" s="14" t="s">
        <v>63</v>
      </c>
      <c r="E34" s="13">
        <v>17</v>
      </c>
      <c r="F34" s="12">
        <v>3</v>
      </c>
      <c r="G34" s="13">
        <v>173.6</v>
      </c>
      <c r="H34" s="13">
        <v>81</v>
      </c>
    </row>
    <row r="35" spans="1:8" x14ac:dyDescent="0.25">
      <c r="A35" s="3">
        <v>32</v>
      </c>
      <c r="B35" s="16"/>
      <c r="C35" s="14" t="s">
        <v>26</v>
      </c>
      <c r="D35" s="16" t="s">
        <v>63</v>
      </c>
      <c r="E35" s="17" t="s">
        <v>64</v>
      </c>
      <c r="F35" s="18">
        <v>3</v>
      </c>
      <c r="G35" s="17">
        <v>179.8</v>
      </c>
      <c r="H35" s="17">
        <v>93</v>
      </c>
    </row>
    <row r="36" spans="1:8" x14ac:dyDescent="0.25">
      <c r="A36" s="3">
        <v>33</v>
      </c>
      <c r="B36" s="14"/>
      <c r="C36" s="14" t="s">
        <v>26</v>
      </c>
      <c r="D36" s="14" t="s">
        <v>43</v>
      </c>
      <c r="E36" s="13">
        <v>3</v>
      </c>
      <c r="F36" s="13">
        <v>2</v>
      </c>
      <c r="G36" s="13">
        <v>14.2</v>
      </c>
      <c r="H36" s="13">
        <v>12</v>
      </c>
    </row>
    <row r="37" spans="1:8" ht="75" customHeight="1" x14ac:dyDescent="0.25">
      <c r="A37" s="15"/>
      <c r="B37" s="56" t="s">
        <v>23</v>
      </c>
      <c r="C37" s="57"/>
      <c r="D37" s="57"/>
      <c r="E37" s="57"/>
      <c r="F37" s="57"/>
      <c r="G37" s="57"/>
      <c r="H37" s="57"/>
    </row>
    <row r="38" spans="1:8" x14ac:dyDescent="0.25">
      <c r="A38" s="15">
        <v>34</v>
      </c>
      <c r="B38" s="4"/>
      <c r="C38" s="4" t="s">
        <v>26</v>
      </c>
      <c r="D38" s="4" t="s">
        <v>61</v>
      </c>
      <c r="E38" s="11">
        <v>7</v>
      </c>
      <c r="F38" s="11">
        <v>2</v>
      </c>
      <c r="G38" s="11">
        <v>10</v>
      </c>
      <c r="H38" s="11">
        <v>8</v>
      </c>
    </row>
    <row r="39" spans="1:8" x14ac:dyDescent="0.25">
      <c r="A39" s="7">
        <v>35</v>
      </c>
      <c r="B39" s="4"/>
      <c r="C39" s="4" t="s">
        <v>26</v>
      </c>
      <c r="D39" s="4" t="s">
        <v>86</v>
      </c>
      <c r="E39" s="11">
        <v>18</v>
      </c>
      <c r="F39" s="11">
        <v>2</v>
      </c>
      <c r="G39" s="11">
        <v>10</v>
      </c>
      <c r="H39" s="11">
        <v>14</v>
      </c>
    </row>
    <row r="40" spans="1:8" x14ac:dyDescent="0.25">
      <c r="A40" s="8">
        <v>36</v>
      </c>
      <c r="B40" s="4"/>
      <c r="C40" s="4" t="s">
        <v>26</v>
      </c>
      <c r="D40" s="4" t="s">
        <v>62</v>
      </c>
      <c r="E40" s="11">
        <v>6</v>
      </c>
      <c r="F40" s="11">
        <v>2</v>
      </c>
      <c r="G40" s="11">
        <v>16</v>
      </c>
      <c r="H40" s="11">
        <v>12</v>
      </c>
    </row>
    <row r="41" spans="1:8" x14ac:dyDescent="0.25">
      <c r="A41" s="6"/>
    </row>
  </sheetData>
  <mergeCells count="3">
    <mergeCell ref="B29:H29"/>
    <mergeCell ref="B37:H37"/>
    <mergeCell ref="B1:H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2017-07-24T13:41:31Z</cp:lastPrinted>
  <dcterms:created xsi:type="dcterms:W3CDTF">2017-02-22T06:05:02Z</dcterms:created>
  <dcterms:modified xsi:type="dcterms:W3CDTF">2017-08-31T07:54:23Z</dcterms:modified>
</cp:coreProperties>
</file>