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9440" windowHeight="12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Лист1!$A$1:$K$92</definedName>
  </definedNames>
  <calcPr calcId="145621"/>
</workbook>
</file>

<file path=xl/calcChain.xml><?xml version="1.0" encoding="utf-8"?>
<calcChain xmlns="http://schemas.openxmlformats.org/spreadsheetml/2006/main">
  <c r="K24" i="1" l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6" i="1"/>
  <c r="K77" i="1"/>
  <c r="K78" i="1"/>
  <c r="K79" i="1"/>
  <c r="K23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40" i="1"/>
  <c r="I41" i="1"/>
  <c r="I42" i="1"/>
  <c r="I43" i="1"/>
  <c r="I44" i="1"/>
  <c r="I45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6" i="1"/>
  <c r="I77" i="1"/>
  <c r="I79" i="1"/>
  <c r="I81" i="1"/>
  <c r="I82" i="1"/>
  <c r="I83" i="1"/>
  <c r="I84" i="1"/>
  <c r="I85" i="1"/>
  <c r="I86" i="1"/>
  <c r="I87" i="1"/>
  <c r="I88" i="1"/>
  <c r="I89" i="1"/>
  <c r="I90" i="1"/>
  <c r="G80" i="1" l="1"/>
  <c r="F80" i="1"/>
  <c r="G78" i="1"/>
  <c r="F78" i="1"/>
  <c r="G75" i="1"/>
  <c r="F75" i="1"/>
  <c r="G46" i="1"/>
  <c r="F46" i="1"/>
  <c r="G39" i="1"/>
  <c r="F39" i="1"/>
  <c r="G23" i="1"/>
  <c r="F23" i="1"/>
  <c r="G5" i="1"/>
  <c r="F5" i="1"/>
  <c r="I46" i="1" l="1"/>
  <c r="I78" i="1"/>
  <c r="I75" i="1"/>
  <c r="I80" i="1"/>
  <c r="I5" i="1"/>
  <c r="I39" i="1"/>
  <c r="I23" i="1"/>
</calcChain>
</file>

<file path=xl/sharedStrings.xml><?xml version="1.0" encoding="utf-8"?>
<sst xmlns="http://schemas.openxmlformats.org/spreadsheetml/2006/main" count="347" uniqueCount="137">
  <si>
    <t>количество жителей, проживающих в многоквартирном доме</t>
  </si>
  <si>
    <t>1.1.</t>
  </si>
  <si>
    <t>1.2.</t>
  </si>
  <si>
    <t>1.3.</t>
  </si>
  <si>
    <t>2.1.</t>
  </si>
  <si>
    <t>2.2.</t>
  </si>
  <si>
    <t>2.3.</t>
  </si>
  <si>
    <t>х</t>
  </si>
  <si>
    <t>общая площадь помещений, входящих в состав общего имущества в многоквартирных домах*</t>
  </si>
  <si>
    <t>Новая</t>
  </si>
  <si>
    <t>Железнодорожная</t>
  </si>
  <si>
    <t>Первомайская</t>
  </si>
  <si>
    <t>7А</t>
  </si>
  <si>
    <t>Почтовая</t>
  </si>
  <si>
    <t xml:space="preserve">Комсомольская </t>
  </si>
  <si>
    <t>Красноармейская</t>
  </si>
  <si>
    <t>3.1.</t>
  </si>
  <si>
    <t>3.2.</t>
  </si>
  <si>
    <t>3.3.</t>
  </si>
  <si>
    <t>3.4.</t>
  </si>
  <si>
    <t>3.5.</t>
  </si>
  <si>
    <t>3.6.</t>
  </si>
  <si>
    <t>8.1.</t>
  </si>
  <si>
    <t>8.2.</t>
  </si>
  <si>
    <t>8.3.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</si>
  <si>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</si>
  <si>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</si>
  <si>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</si>
  <si>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</si>
  <si>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</si>
  <si>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</si>
  <si>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</si>
  <si>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</si>
  <si>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</si>
  <si>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</si>
  <si>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</si>
  <si>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</si>
  <si>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</si>
  <si>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</si>
  <si>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1А</t>
  </si>
  <si>
    <t>15Г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</si>
  <si>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</si>
  <si>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</si>
  <si>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</si>
  <si>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</si>
  <si>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</si>
  <si>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</si>
  <si>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</si>
  <si>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</si>
  <si>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</si>
  <si>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</si>
  <si>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</si>
  <si>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</si>
  <si>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9А</t>
  </si>
  <si>
    <t>8.4.</t>
  </si>
  <si>
    <t>8.5.</t>
  </si>
  <si>
    <t>8.6.</t>
  </si>
  <si>
    <t>8.7.</t>
  </si>
  <si>
    <t>8.8.</t>
  </si>
  <si>
    <t>8.9.</t>
  </si>
  <si>
    <t>8.10.</t>
  </si>
  <si>
    <t>от 1 до 5</t>
  </si>
  <si>
    <t xml:space="preserve"> Мурашинское сельское поселение, п.Безбожник </t>
  </si>
  <si>
    <t xml:space="preserve"> Мурашинское сельское поселение,  Мурашинское сельское поселение, п.Октябрьский</t>
  </si>
  <si>
    <t xml:space="preserve"> Мурашинское сельское поселение,  Мурашинское сельское поселение, п.Безбожник </t>
  </si>
  <si>
    <t>x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</si>
  <si>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</si>
  <si>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</si>
  <si>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</si>
  <si>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</si>
  <si>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</si>
  <si>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</si>
  <si>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</si>
  <si>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</si>
  <si>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</si>
  <si>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</si>
  <si>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</si>
  <si>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</si>
  <si>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</si>
  <si>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</si>
  <si>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</si>
  <si>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</si>
  <si>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</si>
  <si>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</si>
  <si>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</si>
  <si>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</si>
  <si>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</si>
  <si>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</si>
  <si>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</si>
  <si>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</si>
  <si>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</si>
  <si>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</si>
  <si>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</si>
  <si>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</si>
  <si>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5</t>
  </si>
  <si>
    <t>5.1</t>
  </si>
  <si>
    <t>5.2</t>
  </si>
  <si>
    <t>6</t>
  </si>
  <si>
    <t>7</t>
  </si>
  <si>
    <t xml:space="preserve"> Мурашинское городское поселение</t>
  </si>
  <si>
    <t xml:space="preserve">Азина </t>
  </si>
  <si>
    <t>Пионерская*</t>
  </si>
  <si>
    <t xml:space="preserve">Пионерская </t>
  </si>
  <si>
    <t xml:space="preserve">Володарского </t>
  </si>
  <si>
    <t xml:space="preserve">Воровского </t>
  </si>
  <si>
    <t xml:space="preserve">Крупской </t>
  </si>
  <si>
    <t xml:space="preserve">Пугачева </t>
  </si>
  <si>
    <t xml:space="preserve">Халтурина </t>
  </si>
  <si>
    <t>Лесная</t>
  </si>
  <si>
    <t>Осипенко</t>
  </si>
  <si>
    <t>Пушкина</t>
  </si>
  <si>
    <t>Кирова</t>
  </si>
  <si>
    <t>Карла Маркса</t>
  </si>
  <si>
    <t xml:space="preserve">Ленина </t>
  </si>
  <si>
    <t xml:space="preserve">Некрасова 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</si>
  <si>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
границах муниципального образования 
Мурашинский муниципальный район Кировской области
</t>
  </si>
  <si>
    <t xml:space="preserve">Октябрьская </t>
  </si>
  <si>
    <t xml:space="preserve">Островского </t>
  </si>
  <si>
    <t xml:space="preserve">Фрунзе </t>
  </si>
  <si>
    <t xml:space="preserve">Розы </t>
  </si>
  <si>
    <t xml:space="preserve">Южный </t>
  </si>
  <si>
    <t>Многоквартирные дома с централизованным холодным и горячим водоснабжением, централизованным водоотведением</t>
  </si>
  <si>
    <t>Многоквартирные дома с централизованным холодным водоснабжением, с водонагревателями, входящими в состав общего имущества многоквартирного дома, централизованным водоотведением</t>
  </si>
  <si>
    <t>Многоквартирные дома с централизованным холодным водоснабжением, с индивидуальными водонагревателями, предусмотренными техническим паспортом многоквартирного дома, централизованным водоотведением</t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</si>
  <si>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</t>
  </si>
  <si>
    <t>Категория жилых помещений</t>
  </si>
  <si>
    <t>Этажность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</si>
  <si>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</si>
  <si>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</si>
  <si>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Норматив потребления горячей воды в целях содержания общего имущества в многоквартирном доме</t>
  </si>
  <si>
    <t>куб.метр в месяц на кв. метр общей площади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</si>
  <si>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</si>
  <si>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</si>
  <si>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</si>
  <si>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r>
      <t xml:space="preserve">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УТВЕРЖДЕНЫ
распоряжением министерства строительства и жилищно-коммунального хозяйства Кировской области
от                      № 
</t>
    </r>
  </si>
  <si>
    <t>Приложение 18</t>
  </si>
  <si>
    <t>Норматив 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</si>
</sst>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49" fontId="5" fillId="0" borderId="0" xfId="0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Alignment="1">
      <alignment horizontal="center" vertical="top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8" xfId="0" applyFont="1" applyFill="1" applyBorder="1" applyAlignment="1">
      <alignment horizontal="center" vertical="top"/>
    </xf>
    <xf numFmtId="2" fontId="8" fillId="0" borderId="0" xfId="0" applyNumberFormat="1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2"/>
  <sheetViews>
    <sheetView tabSelected="1" zoomScale="110" zoomScaleNormal="110" workbookViewId="0">
      <selection activeCell="K4" sqref="K4"/>
    </sheetView>
  </sheetViews>
  <sheetFormatPr defaultRowHeight="12.75" x14ac:dyDescent="0.25"/>
  <cols>
    <col min="1" max="1" width="9.140625" style="6"/>
    <col min="2" max="2" width="20" style="2" customWidth="1"/>
    <col min="3" max="3" width="20" style="1" customWidth="1"/>
    <col min="4" max="4" width="8.85546875" style="1" customWidth="1"/>
    <col min="5" max="5" width="9.85546875" style="1" customWidth="1"/>
    <col min="6" max="6" width="17.140625" style="1" hidden="1" customWidth="1"/>
    <col min="7" max="7" width="23.85546875" style="1" hidden="1" customWidth="1"/>
    <col min="8" max="8" width="11.5703125" style="1" customWidth="1"/>
    <col min="9" max="10" width="16" style="16" customWidth="1"/>
    <col min="11" max="11" width="16.85546875" style="16" customWidth="1"/>
    <col min="12" max="16384" width="9.140625" style="1"/>
  </cols>
  <sheetData>
    <row r="1" spans="1:11" ht="18.75" x14ac:dyDescent="0.25">
      <c r="I1" s="22" t="s">
        <v>135</v>
      </c>
      <c r="J1" s="22"/>
      <c r="K1" s="22"/>
    </row>
    <row r="2" spans="1:11" s="13" customFormat="1" ht="169.5" customHeight="1" x14ac:dyDescent="0.25">
      <c r="A2" s="11"/>
      <c r="B2" s="12"/>
      <c r="C2" s="12"/>
      <c r="D2" s="12"/>
      <c r="E2" s="12"/>
      <c r="F2" s="12"/>
      <c r="G2" s="12"/>
      <c r="H2" s="26" t="s">
        <v>134</v>
      </c>
      <c r="I2" s="26"/>
      <c r="J2" s="26"/>
      <c r="K2" s="26"/>
    </row>
    <row r="3" spans="1:11" s="10" customFormat="1" ht="101.25" customHeight="1" x14ac:dyDescent="0.25">
      <c r="A3" s="28" t="s">
        <v>115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2" customFormat="1" ht="120" customHeight="1" x14ac:dyDescent="0.25">
      <c r="A4" s="7"/>
      <c r="B4" s="23" t="s">
        <v>125</v>
      </c>
      <c r="C4" s="24"/>
      <c r="D4" s="25"/>
      <c r="E4" s="3" t="s">
        <v>126</v>
      </c>
      <c r="F4" s="3" t="s">
        <v>8</v>
      </c>
      <c r="G4" s="3" t="s">
        <v>0</v>
      </c>
      <c r="H4" s="3" t="s">
        <v>127</v>
      </c>
      <c r="I4" s="14" t="s">
        <v>128</v>
      </c>
      <c r="J4" s="14" t="s">
        <v>129</v>
      </c>
      <c r="K4" s="14" t="s">
        <v>136</v>
      </c>
    </row>
    <row r="5" spans="1:11" s="4" customFormat="1" ht="51" customHeight="1" x14ac:dyDescent="0.25">
      <c r="A5" s="7">
        <v>1</v>
      </c>
      <c r="B5" s="27" t="s">
        <v>121</v>
      </c>
      <c r="C5" s="27"/>
      <c r="D5" s="27"/>
      <c r="E5" s="3" t="s">
        <v>61</v>
      </c>
      <c r="F5" s="3">
        <f>SUM(F6:F22)</f>
        <v>2021.2</v>
      </c>
      <c r="G5" s="3">
        <f>SUM(G6:G22)</f>
        <v>735</v>
      </c>
      <c r="H5" s="29" t="s">
        <v>130</v>
      </c>
      <c r="I5" s="14">
        <f t="shared" ref="I5:I36" si="0">0.09*G5/F5</f>
        <v>3.2728082327330293E-2</v>
      </c>
      <c r="J5" s="14">
        <v>3.2728082327330293E-2</v>
      </c>
      <c r="K5" s="14">
        <v>0.06</v>
      </c>
    </row>
    <row r="6" spans="1:11" s="2" customFormat="1" ht="63.75" hidden="1" x14ac:dyDescent="0.25">
      <c r="A6" s="7" t="s">
        <v>1</v>
      </c>
      <c r="B6" s="19" t="s">
        <v>63</v>
      </c>
      <c r="C6" s="19" t="s">
        <v>10</v>
      </c>
      <c r="D6" s="19">
        <v>12</v>
      </c>
      <c r="E6" s="3">
        <v>5</v>
      </c>
      <c r="F6" s="3">
        <v>307</v>
      </c>
      <c r="G6" s="3">
        <v>106</v>
      </c>
      <c r="H6" s="30"/>
      <c r="I6" s="14">
        <f t="shared" si="0"/>
        <v>3.1074918566775241E-2</v>
      </c>
      <c r="J6" s="14">
        <v>3.1074918566775241E-2</v>
      </c>
      <c r="K6" s="14">
        <f t="shared" ref="K6:K22" si="1">0.09*G6/F6</f>
        <v>3.1074918566775241E-2</v>
      </c>
    </row>
    <row r="7" spans="1:11" s="2" customFormat="1" ht="63.75" hidden="1" x14ac:dyDescent="0.25">
      <c r="A7" s="7" t="s">
        <v>2</v>
      </c>
      <c r="B7" s="19" t="s">
        <v>63</v>
      </c>
      <c r="C7" s="19" t="s">
        <v>10</v>
      </c>
      <c r="D7" s="19">
        <v>14</v>
      </c>
      <c r="E7" s="3">
        <v>5</v>
      </c>
      <c r="F7" s="3">
        <v>147</v>
      </c>
      <c r="G7" s="3">
        <v>61</v>
      </c>
      <c r="H7" s="30"/>
      <c r="I7" s="14">
        <f t="shared" si="0"/>
        <v>3.7346938775510208E-2</v>
      </c>
      <c r="J7" s="14">
        <v>3.7346938775510208E-2</v>
      </c>
      <c r="K7" s="14">
        <f t="shared" si="1"/>
        <v>3.7346938775510208E-2</v>
      </c>
    </row>
    <row r="8" spans="1:11" s="2" customFormat="1" ht="63.75" hidden="1" x14ac:dyDescent="0.25">
      <c r="A8" s="7" t="s">
        <v>3</v>
      </c>
      <c r="B8" s="19" t="s">
        <v>63</v>
      </c>
      <c r="C8" s="19" t="s">
        <v>10</v>
      </c>
      <c r="D8" s="19">
        <v>16</v>
      </c>
      <c r="E8" s="3">
        <v>2</v>
      </c>
      <c r="F8" s="3">
        <v>117</v>
      </c>
      <c r="G8" s="3">
        <v>28</v>
      </c>
      <c r="H8" s="30"/>
      <c r="I8" s="14">
        <f t="shared" si="0"/>
        <v>2.1538461538461538E-2</v>
      </c>
      <c r="J8" s="14">
        <v>2.1538461538461538E-2</v>
      </c>
      <c r="K8" s="14">
        <f t="shared" si="1"/>
        <v>2.1538461538461538E-2</v>
      </c>
    </row>
    <row r="9" spans="1:11" s="2" customFormat="1" ht="25.5" hidden="1" x14ac:dyDescent="0.25">
      <c r="A9" s="7" t="s">
        <v>25</v>
      </c>
      <c r="B9" s="19" t="s">
        <v>99</v>
      </c>
      <c r="C9" s="19" t="s">
        <v>100</v>
      </c>
      <c r="D9" s="19">
        <v>5</v>
      </c>
      <c r="E9" s="3">
        <v>2</v>
      </c>
      <c r="F9" s="3">
        <v>87.4</v>
      </c>
      <c r="G9" s="3">
        <v>31</v>
      </c>
      <c r="H9" s="30"/>
      <c r="I9" s="14">
        <f t="shared" si="0"/>
        <v>3.1922196796338669E-2</v>
      </c>
      <c r="J9" s="14">
        <v>3.1922196796338669E-2</v>
      </c>
      <c r="K9" s="14">
        <f t="shared" si="1"/>
        <v>3.1922196796338669E-2</v>
      </c>
    </row>
    <row r="10" spans="1:11" s="2" customFormat="1" ht="25.5" hidden="1" x14ac:dyDescent="0.25">
      <c r="A10" s="7" t="s">
        <v>26</v>
      </c>
      <c r="B10" s="19" t="s">
        <v>99</v>
      </c>
      <c r="C10" s="19" t="s">
        <v>116</v>
      </c>
      <c r="D10" s="19">
        <v>4</v>
      </c>
      <c r="E10" s="3">
        <v>3</v>
      </c>
      <c r="F10" s="3">
        <v>76.8</v>
      </c>
      <c r="G10" s="3">
        <v>35</v>
      </c>
      <c r="H10" s="30"/>
      <c r="I10" s="14">
        <f t="shared" si="0"/>
        <v>4.1015625E-2</v>
      </c>
      <c r="J10" s="14">
        <v>4.1015625E-2</v>
      </c>
      <c r="K10" s="14">
        <f t="shared" si="1"/>
        <v>4.1015625E-2</v>
      </c>
    </row>
    <row r="11" spans="1:11" s="2" customFormat="1" ht="25.5" hidden="1" x14ac:dyDescent="0.25">
      <c r="A11" s="7" t="s">
        <v>27</v>
      </c>
      <c r="B11" s="19" t="s">
        <v>99</v>
      </c>
      <c r="C11" s="19" t="s">
        <v>116</v>
      </c>
      <c r="D11" s="19">
        <v>6</v>
      </c>
      <c r="E11" s="3">
        <v>3</v>
      </c>
      <c r="F11" s="3">
        <v>82.2</v>
      </c>
      <c r="G11" s="3">
        <v>29</v>
      </c>
      <c r="H11" s="30"/>
      <c r="I11" s="14">
        <f t="shared" si="0"/>
        <v>3.1751824817518245E-2</v>
      </c>
      <c r="J11" s="14">
        <v>3.1751824817518245E-2</v>
      </c>
      <c r="K11" s="14">
        <f t="shared" si="1"/>
        <v>3.1751824817518245E-2</v>
      </c>
    </row>
    <row r="12" spans="1:11" s="2" customFormat="1" ht="25.5" hidden="1" x14ac:dyDescent="0.25">
      <c r="A12" s="7" t="s">
        <v>28</v>
      </c>
      <c r="B12" s="19" t="s">
        <v>99</v>
      </c>
      <c r="C12" s="19" t="s">
        <v>116</v>
      </c>
      <c r="D12" s="19">
        <v>8</v>
      </c>
      <c r="E12" s="3">
        <v>3</v>
      </c>
      <c r="F12" s="3">
        <v>136.5</v>
      </c>
      <c r="G12" s="3">
        <v>40</v>
      </c>
      <c r="H12" s="30"/>
      <c r="I12" s="14">
        <f t="shared" si="0"/>
        <v>2.637362637362637E-2</v>
      </c>
      <c r="J12" s="14">
        <v>2.637362637362637E-2</v>
      </c>
      <c r="K12" s="14">
        <f t="shared" si="1"/>
        <v>2.637362637362637E-2</v>
      </c>
    </row>
    <row r="13" spans="1:11" s="2" customFormat="1" ht="25.5" hidden="1" x14ac:dyDescent="0.25">
      <c r="A13" s="7" t="s">
        <v>29</v>
      </c>
      <c r="B13" s="19" t="s">
        <v>99</v>
      </c>
      <c r="C13" s="19" t="s">
        <v>116</v>
      </c>
      <c r="D13" s="19">
        <v>14</v>
      </c>
      <c r="E13" s="3">
        <v>3</v>
      </c>
      <c r="F13" s="3">
        <v>144.5</v>
      </c>
      <c r="G13" s="3">
        <v>43</v>
      </c>
      <c r="H13" s="30"/>
      <c r="I13" s="14">
        <f t="shared" si="0"/>
        <v>2.6782006920415224E-2</v>
      </c>
      <c r="J13" s="14">
        <v>2.6782006920415224E-2</v>
      </c>
      <c r="K13" s="14">
        <f t="shared" si="1"/>
        <v>2.6782006920415224E-2</v>
      </c>
    </row>
    <row r="14" spans="1:11" s="2" customFormat="1" ht="25.5" hidden="1" x14ac:dyDescent="0.25">
      <c r="A14" s="7" t="s">
        <v>30</v>
      </c>
      <c r="B14" s="19" t="s">
        <v>99</v>
      </c>
      <c r="C14" s="19" t="s">
        <v>117</v>
      </c>
      <c r="D14" s="19">
        <v>2</v>
      </c>
      <c r="E14" s="3">
        <v>2</v>
      </c>
      <c r="F14" s="3">
        <v>64.8</v>
      </c>
      <c r="G14" s="3">
        <v>32</v>
      </c>
      <c r="H14" s="30"/>
      <c r="I14" s="14">
        <f t="shared" si="0"/>
        <v>4.4444444444444446E-2</v>
      </c>
      <c r="J14" s="14">
        <v>4.4444444444444446E-2</v>
      </c>
      <c r="K14" s="14">
        <f t="shared" si="1"/>
        <v>4.4444444444444446E-2</v>
      </c>
    </row>
    <row r="15" spans="1:11" s="2" customFormat="1" ht="25.5" hidden="1" x14ac:dyDescent="0.25">
      <c r="A15" s="7" t="s">
        <v>31</v>
      </c>
      <c r="B15" s="19" t="s">
        <v>99</v>
      </c>
      <c r="C15" s="19" t="s">
        <v>117</v>
      </c>
      <c r="D15" s="19">
        <v>4</v>
      </c>
      <c r="E15" s="3">
        <v>3</v>
      </c>
      <c r="F15" s="3">
        <v>136.6</v>
      </c>
      <c r="G15" s="3">
        <v>40</v>
      </c>
      <c r="H15" s="30"/>
      <c r="I15" s="14">
        <f t="shared" si="0"/>
        <v>2.6354319180087845E-2</v>
      </c>
      <c r="J15" s="14">
        <v>2.6354319180087845E-2</v>
      </c>
      <c r="K15" s="14">
        <f t="shared" si="1"/>
        <v>2.6354319180087845E-2</v>
      </c>
    </row>
    <row r="16" spans="1:11" s="2" customFormat="1" ht="25.5" hidden="1" x14ac:dyDescent="0.25">
      <c r="A16" s="7" t="s">
        <v>32</v>
      </c>
      <c r="B16" s="19" t="s">
        <v>99</v>
      </c>
      <c r="C16" s="19" t="s">
        <v>117</v>
      </c>
      <c r="D16" s="19">
        <v>6</v>
      </c>
      <c r="E16" s="3">
        <v>3</v>
      </c>
      <c r="F16" s="3">
        <v>137.5</v>
      </c>
      <c r="G16" s="3">
        <v>54</v>
      </c>
      <c r="H16" s="30"/>
      <c r="I16" s="14">
        <f t="shared" si="0"/>
        <v>3.5345454545454541E-2</v>
      </c>
      <c r="J16" s="14">
        <v>3.5345454545454541E-2</v>
      </c>
      <c r="K16" s="14">
        <f t="shared" si="1"/>
        <v>3.5345454545454541E-2</v>
      </c>
    </row>
    <row r="17" spans="1:11" s="2" customFormat="1" ht="25.5" hidden="1" x14ac:dyDescent="0.25">
      <c r="A17" s="7" t="s">
        <v>33</v>
      </c>
      <c r="B17" s="19" t="s">
        <v>99</v>
      </c>
      <c r="C17" s="19" t="s">
        <v>101</v>
      </c>
      <c r="D17" s="19" t="s">
        <v>39</v>
      </c>
      <c r="E17" s="3">
        <v>3</v>
      </c>
      <c r="F17" s="3">
        <v>88</v>
      </c>
      <c r="G17" s="3">
        <v>58</v>
      </c>
      <c r="H17" s="30"/>
      <c r="I17" s="14">
        <f t="shared" si="0"/>
        <v>5.9318181818181819E-2</v>
      </c>
      <c r="J17" s="14">
        <v>5.9318181818181819E-2</v>
      </c>
      <c r="K17" s="14">
        <f t="shared" si="1"/>
        <v>5.9318181818181819E-2</v>
      </c>
    </row>
    <row r="18" spans="1:11" s="2" customFormat="1" ht="25.5" hidden="1" x14ac:dyDescent="0.25">
      <c r="A18" s="7" t="s">
        <v>34</v>
      </c>
      <c r="B18" s="19" t="s">
        <v>99</v>
      </c>
      <c r="C18" s="19" t="s">
        <v>102</v>
      </c>
      <c r="D18" s="19">
        <v>3</v>
      </c>
      <c r="E18" s="3">
        <v>2</v>
      </c>
      <c r="F18" s="3">
        <v>57.9</v>
      </c>
      <c r="G18" s="3">
        <v>23</v>
      </c>
      <c r="H18" s="30"/>
      <c r="I18" s="14">
        <f t="shared" si="0"/>
        <v>3.5751295336787565E-2</v>
      </c>
      <c r="J18" s="14">
        <v>3.5751295336787565E-2</v>
      </c>
      <c r="K18" s="14">
        <f t="shared" si="1"/>
        <v>3.5751295336787565E-2</v>
      </c>
    </row>
    <row r="19" spans="1:11" s="2" customFormat="1" ht="25.5" hidden="1" x14ac:dyDescent="0.25">
      <c r="A19" s="7" t="s">
        <v>35</v>
      </c>
      <c r="B19" s="19" t="s">
        <v>99</v>
      </c>
      <c r="C19" s="19" t="s">
        <v>118</v>
      </c>
      <c r="D19" s="19" t="s">
        <v>40</v>
      </c>
      <c r="E19" s="3">
        <v>3</v>
      </c>
      <c r="F19" s="3">
        <v>157</v>
      </c>
      <c r="G19" s="3">
        <v>49</v>
      </c>
      <c r="H19" s="30"/>
      <c r="I19" s="14">
        <f t="shared" si="0"/>
        <v>2.8089171974522292E-2</v>
      </c>
      <c r="J19" s="14">
        <v>2.8089171974522292E-2</v>
      </c>
      <c r="K19" s="14">
        <f t="shared" si="1"/>
        <v>2.8089171974522292E-2</v>
      </c>
    </row>
    <row r="20" spans="1:11" s="2" customFormat="1" ht="25.5" hidden="1" x14ac:dyDescent="0.25">
      <c r="A20" s="7" t="s">
        <v>36</v>
      </c>
      <c r="B20" s="19" t="s">
        <v>99</v>
      </c>
      <c r="C20" s="19" t="s">
        <v>118</v>
      </c>
      <c r="D20" s="19">
        <v>17</v>
      </c>
      <c r="E20" s="3">
        <v>2</v>
      </c>
      <c r="F20" s="3">
        <v>71</v>
      </c>
      <c r="G20" s="3">
        <v>20</v>
      </c>
      <c r="H20" s="30"/>
      <c r="I20" s="14">
        <f t="shared" si="0"/>
        <v>2.5352112676056335E-2</v>
      </c>
      <c r="J20" s="14">
        <v>2.5352112676056335E-2</v>
      </c>
      <c r="K20" s="14">
        <f t="shared" si="1"/>
        <v>2.5352112676056335E-2</v>
      </c>
    </row>
    <row r="21" spans="1:11" s="2" customFormat="1" ht="25.5" hidden="1" x14ac:dyDescent="0.25">
      <c r="A21" s="7" t="s">
        <v>37</v>
      </c>
      <c r="B21" s="19" t="s">
        <v>99</v>
      </c>
      <c r="C21" s="19" t="s">
        <v>118</v>
      </c>
      <c r="D21" s="19">
        <v>19</v>
      </c>
      <c r="E21" s="3">
        <v>3</v>
      </c>
      <c r="F21" s="3">
        <v>132.6</v>
      </c>
      <c r="G21" s="3">
        <v>53</v>
      </c>
      <c r="H21" s="30"/>
      <c r="I21" s="14">
        <f t="shared" si="0"/>
        <v>3.5972850678733029E-2</v>
      </c>
      <c r="J21" s="14">
        <v>3.5972850678733029E-2</v>
      </c>
      <c r="K21" s="14">
        <f t="shared" si="1"/>
        <v>3.5972850678733029E-2</v>
      </c>
    </row>
    <row r="22" spans="1:11" s="2" customFormat="1" ht="25.5" hidden="1" x14ac:dyDescent="0.25">
      <c r="A22" s="7" t="s">
        <v>38</v>
      </c>
      <c r="B22" s="19" t="s">
        <v>99</v>
      </c>
      <c r="C22" s="19" t="s">
        <v>118</v>
      </c>
      <c r="D22" s="19">
        <v>23</v>
      </c>
      <c r="E22" s="3">
        <v>2</v>
      </c>
      <c r="F22" s="3">
        <v>77.400000000000006</v>
      </c>
      <c r="G22" s="3">
        <v>33</v>
      </c>
      <c r="H22" s="31"/>
      <c r="I22" s="14">
        <f t="shared" si="0"/>
        <v>3.837209302325581E-2</v>
      </c>
      <c r="J22" s="14">
        <v>3.837209302325581E-2</v>
      </c>
      <c r="K22" s="14">
        <f t="shared" si="1"/>
        <v>3.837209302325581E-2</v>
      </c>
    </row>
    <row r="23" spans="1:11" s="4" customFormat="1" ht="57.75" customHeight="1" x14ac:dyDescent="0.25">
      <c r="A23" s="7">
        <v>2</v>
      </c>
      <c r="B23" s="27" t="s">
        <v>122</v>
      </c>
      <c r="C23" s="27"/>
      <c r="D23" s="27"/>
      <c r="E23" s="3" t="s">
        <v>61</v>
      </c>
      <c r="F23" s="3">
        <f>SUM(F24:F38)</f>
        <v>1265.1000000000001</v>
      </c>
      <c r="G23" s="3">
        <f>SUM(G24:G38)</f>
        <v>512</v>
      </c>
      <c r="H23" s="29" t="s">
        <v>130</v>
      </c>
      <c r="I23" s="14">
        <f t="shared" si="0"/>
        <v>3.6423998102916758E-2</v>
      </c>
      <c r="J23" s="14" t="s">
        <v>7</v>
      </c>
      <c r="K23" s="14">
        <f>I23</f>
        <v>3.6423998102916758E-2</v>
      </c>
    </row>
    <row r="24" spans="1:11" s="2" customFormat="1" ht="25.5" hidden="1" x14ac:dyDescent="0.25">
      <c r="A24" s="7" t="s">
        <v>4</v>
      </c>
      <c r="B24" s="19" t="s">
        <v>99</v>
      </c>
      <c r="C24" s="19" t="s">
        <v>103</v>
      </c>
      <c r="D24" s="19">
        <v>1</v>
      </c>
      <c r="E24" s="3">
        <v>2</v>
      </c>
      <c r="F24" s="3">
        <v>82.6</v>
      </c>
      <c r="G24" s="3">
        <v>46</v>
      </c>
      <c r="H24" s="30"/>
      <c r="I24" s="14">
        <f t="shared" si="0"/>
        <v>5.0121065375302663E-2</v>
      </c>
      <c r="J24" s="14" t="s">
        <v>7</v>
      </c>
      <c r="K24" s="14">
        <f t="shared" ref="K24:K79" si="2">I24</f>
        <v>5.0121065375302663E-2</v>
      </c>
    </row>
    <row r="25" spans="1:11" s="2" customFormat="1" ht="25.5" hidden="1" x14ac:dyDescent="0.25">
      <c r="A25" s="7" t="s">
        <v>5</v>
      </c>
      <c r="B25" s="19" t="s">
        <v>99</v>
      </c>
      <c r="C25" s="19" t="s">
        <v>103</v>
      </c>
      <c r="D25" s="19">
        <v>3</v>
      </c>
      <c r="E25" s="3">
        <v>2</v>
      </c>
      <c r="F25" s="3">
        <v>39.1</v>
      </c>
      <c r="G25" s="3">
        <v>19</v>
      </c>
      <c r="H25" s="30"/>
      <c r="I25" s="14">
        <f t="shared" si="0"/>
        <v>4.3734015345268537E-2</v>
      </c>
      <c r="J25" s="14" t="s">
        <v>7</v>
      </c>
      <c r="K25" s="14">
        <f t="shared" si="2"/>
        <v>4.3734015345268537E-2</v>
      </c>
    </row>
    <row r="26" spans="1:11" s="2" customFormat="1" ht="25.5" hidden="1" x14ac:dyDescent="0.25">
      <c r="A26" s="7" t="s">
        <v>6</v>
      </c>
      <c r="B26" s="19" t="s">
        <v>99</v>
      </c>
      <c r="C26" s="19" t="s">
        <v>104</v>
      </c>
      <c r="D26" s="19">
        <v>5</v>
      </c>
      <c r="E26" s="3">
        <v>3</v>
      </c>
      <c r="F26" s="3">
        <v>69.3</v>
      </c>
      <c r="G26" s="3">
        <v>30</v>
      </c>
      <c r="H26" s="30"/>
      <c r="I26" s="14">
        <f t="shared" si="0"/>
        <v>3.896103896103896E-2</v>
      </c>
      <c r="J26" s="14" t="s">
        <v>7</v>
      </c>
      <c r="K26" s="14">
        <f t="shared" si="2"/>
        <v>3.896103896103896E-2</v>
      </c>
    </row>
    <row r="27" spans="1:11" s="2" customFormat="1" ht="25.5" hidden="1" x14ac:dyDescent="0.25">
      <c r="A27" s="7" t="s">
        <v>41</v>
      </c>
      <c r="B27" s="19" t="s">
        <v>99</v>
      </c>
      <c r="C27" s="19" t="s">
        <v>105</v>
      </c>
      <c r="D27" s="19">
        <v>2</v>
      </c>
      <c r="E27" s="3">
        <v>2</v>
      </c>
      <c r="F27" s="3">
        <v>137.19999999999999</v>
      </c>
      <c r="G27" s="3">
        <v>36</v>
      </c>
      <c r="H27" s="30"/>
      <c r="I27" s="14">
        <f t="shared" si="0"/>
        <v>2.3615160349854229E-2</v>
      </c>
      <c r="J27" s="14" t="s">
        <v>7</v>
      </c>
      <c r="K27" s="14">
        <f t="shared" si="2"/>
        <v>2.3615160349854229E-2</v>
      </c>
    </row>
    <row r="28" spans="1:11" s="2" customFormat="1" ht="25.5" hidden="1" x14ac:dyDescent="0.25">
      <c r="A28" s="7" t="s">
        <v>42</v>
      </c>
      <c r="B28" s="19" t="s">
        <v>99</v>
      </c>
      <c r="C28" s="19" t="s">
        <v>108</v>
      </c>
      <c r="D28" s="19" t="s">
        <v>39</v>
      </c>
      <c r="E28" s="3">
        <v>2</v>
      </c>
      <c r="F28" s="3">
        <v>93.5</v>
      </c>
      <c r="G28" s="3">
        <v>31</v>
      </c>
      <c r="H28" s="30"/>
      <c r="I28" s="14">
        <f t="shared" si="0"/>
        <v>2.9839572192513368E-2</v>
      </c>
      <c r="J28" s="14" t="s">
        <v>7</v>
      </c>
      <c r="K28" s="14">
        <f t="shared" si="2"/>
        <v>2.9839572192513368E-2</v>
      </c>
    </row>
    <row r="29" spans="1:11" s="2" customFormat="1" ht="25.5" hidden="1" x14ac:dyDescent="0.25">
      <c r="A29" s="7" t="s">
        <v>43</v>
      </c>
      <c r="B29" s="19" t="s">
        <v>99</v>
      </c>
      <c r="C29" s="19" t="s">
        <v>109</v>
      </c>
      <c r="D29" s="19" t="s">
        <v>39</v>
      </c>
      <c r="E29" s="3">
        <v>2</v>
      </c>
      <c r="F29" s="3">
        <v>85.7</v>
      </c>
      <c r="G29" s="3">
        <v>33</v>
      </c>
      <c r="H29" s="30"/>
      <c r="I29" s="14">
        <f t="shared" si="0"/>
        <v>3.4655775962660437E-2</v>
      </c>
      <c r="J29" s="14" t="s">
        <v>7</v>
      </c>
      <c r="K29" s="14">
        <f t="shared" si="2"/>
        <v>3.4655775962660437E-2</v>
      </c>
    </row>
    <row r="30" spans="1:11" s="2" customFormat="1" ht="25.5" hidden="1" x14ac:dyDescent="0.25">
      <c r="A30" s="7" t="s">
        <v>44</v>
      </c>
      <c r="B30" s="19" t="s">
        <v>99</v>
      </c>
      <c r="C30" s="19" t="s">
        <v>106</v>
      </c>
      <c r="D30" s="19">
        <v>10</v>
      </c>
      <c r="E30" s="3">
        <v>2</v>
      </c>
      <c r="F30" s="3">
        <v>38.1</v>
      </c>
      <c r="G30" s="3">
        <v>29</v>
      </c>
      <c r="H30" s="30"/>
      <c r="I30" s="14">
        <f t="shared" si="0"/>
        <v>6.8503937007874008E-2</v>
      </c>
      <c r="J30" s="14" t="s">
        <v>7</v>
      </c>
      <c r="K30" s="14">
        <f t="shared" si="2"/>
        <v>6.8503937007874008E-2</v>
      </c>
    </row>
    <row r="31" spans="1:11" s="2" customFormat="1" ht="25.5" hidden="1" x14ac:dyDescent="0.25">
      <c r="A31" s="7" t="s">
        <v>45</v>
      </c>
      <c r="B31" s="19" t="s">
        <v>99</v>
      </c>
      <c r="C31" s="19" t="s">
        <v>106</v>
      </c>
      <c r="D31" s="19">
        <v>12</v>
      </c>
      <c r="E31" s="3">
        <v>2</v>
      </c>
      <c r="F31" s="3">
        <v>40</v>
      </c>
      <c r="G31" s="3">
        <v>27</v>
      </c>
      <c r="H31" s="30"/>
      <c r="I31" s="14">
        <f t="shared" si="0"/>
        <v>6.0749999999999992E-2</v>
      </c>
      <c r="J31" s="14" t="s">
        <v>7</v>
      </c>
      <c r="K31" s="14">
        <f t="shared" si="2"/>
        <v>6.0749999999999992E-2</v>
      </c>
    </row>
    <row r="32" spans="1:11" s="2" customFormat="1" ht="25.5" hidden="1" x14ac:dyDescent="0.25">
      <c r="A32" s="7" t="s">
        <v>46</v>
      </c>
      <c r="B32" s="19" t="s">
        <v>99</v>
      </c>
      <c r="C32" s="19" t="s">
        <v>110</v>
      </c>
      <c r="D32" s="19">
        <v>2</v>
      </c>
      <c r="E32" s="3">
        <v>2</v>
      </c>
      <c r="F32" s="3">
        <v>26.2</v>
      </c>
      <c r="G32" s="3">
        <v>22</v>
      </c>
      <c r="H32" s="30"/>
      <c r="I32" s="14">
        <f t="shared" si="0"/>
        <v>7.5572519083969461E-2</v>
      </c>
      <c r="J32" s="14" t="s">
        <v>7</v>
      </c>
      <c r="K32" s="14">
        <f t="shared" si="2"/>
        <v>7.5572519083969461E-2</v>
      </c>
    </row>
    <row r="33" spans="1:11" s="2" customFormat="1" ht="25.5" hidden="1" x14ac:dyDescent="0.25">
      <c r="A33" s="7" t="s">
        <v>47</v>
      </c>
      <c r="B33" s="19" t="s">
        <v>99</v>
      </c>
      <c r="C33" s="19" t="s">
        <v>119</v>
      </c>
      <c r="D33" s="19">
        <v>13</v>
      </c>
      <c r="E33" s="3">
        <v>3</v>
      </c>
      <c r="F33" s="3">
        <v>66.8</v>
      </c>
      <c r="G33" s="3">
        <v>39</v>
      </c>
      <c r="H33" s="30"/>
      <c r="I33" s="14">
        <f t="shared" si="0"/>
        <v>5.2544910179640719E-2</v>
      </c>
      <c r="J33" s="14" t="s">
        <v>7</v>
      </c>
      <c r="K33" s="14">
        <f t="shared" si="2"/>
        <v>5.2544910179640719E-2</v>
      </c>
    </row>
    <row r="34" spans="1:11" s="2" customFormat="1" ht="25.5" hidden="1" x14ac:dyDescent="0.25">
      <c r="A34" s="7" t="s">
        <v>48</v>
      </c>
      <c r="B34" s="19" t="s">
        <v>99</v>
      </c>
      <c r="C34" s="19" t="s">
        <v>119</v>
      </c>
      <c r="D34" s="19">
        <v>15</v>
      </c>
      <c r="E34" s="3">
        <v>2</v>
      </c>
      <c r="F34" s="3">
        <v>69.599999999999994</v>
      </c>
      <c r="G34" s="3">
        <v>33</v>
      </c>
      <c r="H34" s="30"/>
      <c r="I34" s="14">
        <f t="shared" si="0"/>
        <v>4.267241379310345E-2</v>
      </c>
      <c r="J34" s="14" t="s">
        <v>7</v>
      </c>
      <c r="K34" s="14">
        <f t="shared" si="2"/>
        <v>4.267241379310345E-2</v>
      </c>
    </row>
    <row r="35" spans="1:11" s="2" customFormat="1" ht="25.5" hidden="1" x14ac:dyDescent="0.25">
      <c r="A35" s="7" t="s">
        <v>49</v>
      </c>
      <c r="B35" s="19" t="s">
        <v>99</v>
      </c>
      <c r="C35" s="19" t="s">
        <v>119</v>
      </c>
      <c r="D35" s="19">
        <v>16</v>
      </c>
      <c r="E35" s="3">
        <v>2</v>
      </c>
      <c r="F35" s="3">
        <v>89.7</v>
      </c>
      <c r="G35" s="3">
        <v>27</v>
      </c>
      <c r="H35" s="30"/>
      <c r="I35" s="14">
        <f t="shared" si="0"/>
        <v>2.7090301003344478E-2</v>
      </c>
      <c r="J35" s="14" t="s">
        <v>7</v>
      </c>
      <c r="K35" s="14">
        <f t="shared" si="2"/>
        <v>2.7090301003344478E-2</v>
      </c>
    </row>
    <row r="36" spans="1:11" s="2" customFormat="1" ht="25.5" hidden="1" x14ac:dyDescent="0.25">
      <c r="A36" s="7" t="s">
        <v>50</v>
      </c>
      <c r="B36" s="19" t="s">
        <v>99</v>
      </c>
      <c r="C36" s="19" t="s">
        <v>107</v>
      </c>
      <c r="D36" s="19">
        <v>38</v>
      </c>
      <c r="E36" s="3">
        <v>2</v>
      </c>
      <c r="F36" s="3">
        <v>86</v>
      </c>
      <c r="G36" s="3">
        <v>26</v>
      </c>
      <c r="H36" s="30"/>
      <c r="I36" s="14">
        <f t="shared" si="0"/>
        <v>2.7209302325581393E-2</v>
      </c>
      <c r="J36" s="14" t="s">
        <v>7</v>
      </c>
      <c r="K36" s="14">
        <f t="shared" si="2"/>
        <v>2.7209302325581393E-2</v>
      </c>
    </row>
    <row r="37" spans="1:11" s="2" customFormat="1" ht="25.5" hidden="1" x14ac:dyDescent="0.25">
      <c r="A37" s="7" t="s">
        <v>51</v>
      </c>
      <c r="B37" s="19" t="s">
        <v>99</v>
      </c>
      <c r="C37" s="19" t="s">
        <v>107</v>
      </c>
      <c r="D37" s="19">
        <v>56</v>
      </c>
      <c r="E37" s="3">
        <v>4</v>
      </c>
      <c r="F37" s="3">
        <v>283.3</v>
      </c>
      <c r="G37" s="3">
        <v>82</v>
      </c>
      <c r="H37" s="30"/>
      <c r="I37" s="14">
        <f t="shared" ref="I37:I68" si="3">0.09*G37/F37</f>
        <v>2.6050123543946344E-2</v>
      </c>
      <c r="J37" s="14" t="s">
        <v>7</v>
      </c>
      <c r="K37" s="14">
        <f t="shared" si="2"/>
        <v>2.6050123543946344E-2</v>
      </c>
    </row>
    <row r="38" spans="1:11" s="2" customFormat="1" ht="25.5" hidden="1" x14ac:dyDescent="0.25">
      <c r="A38" s="7" t="s">
        <v>52</v>
      </c>
      <c r="B38" s="19" t="s">
        <v>99</v>
      </c>
      <c r="C38" s="19" t="s">
        <v>107</v>
      </c>
      <c r="D38" s="19">
        <v>92</v>
      </c>
      <c r="E38" s="3">
        <v>2</v>
      </c>
      <c r="F38" s="3">
        <v>58</v>
      </c>
      <c r="G38" s="3">
        <v>32</v>
      </c>
      <c r="H38" s="31"/>
      <c r="I38" s="14">
        <f t="shared" si="3"/>
        <v>4.9655172413793101E-2</v>
      </c>
      <c r="J38" s="14" t="s">
        <v>7</v>
      </c>
      <c r="K38" s="14">
        <f t="shared" si="2"/>
        <v>4.9655172413793101E-2</v>
      </c>
    </row>
    <row r="39" spans="1:11" s="2" customFormat="1" ht="62.25" customHeight="1" x14ac:dyDescent="0.25">
      <c r="A39" s="7">
        <v>3</v>
      </c>
      <c r="B39" s="27" t="s">
        <v>123</v>
      </c>
      <c r="C39" s="27"/>
      <c r="D39" s="27"/>
      <c r="E39" s="3" t="s">
        <v>61</v>
      </c>
      <c r="F39" s="3">
        <f>SUM(F40:F45)</f>
        <v>388.7</v>
      </c>
      <c r="G39" s="3">
        <f>SUM(G40:G45)</f>
        <v>161</v>
      </c>
      <c r="H39" s="29" t="s">
        <v>130</v>
      </c>
      <c r="I39" s="14">
        <f t="shared" si="3"/>
        <v>3.7278106508875739E-2</v>
      </c>
      <c r="J39" s="14" t="s">
        <v>7</v>
      </c>
      <c r="K39" s="14">
        <f t="shared" si="2"/>
        <v>3.7278106508875739E-2</v>
      </c>
    </row>
    <row r="40" spans="1:11" s="2" customFormat="1" ht="63.75" hidden="1" x14ac:dyDescent="0.25">
      <c r="A40" s="7" t="s">
        <v>16</v>
      </c>
      <c r="B40" s="19" t="s">
        <v>64</v>
      </c>
      <c r="C40" s="19" t="s">
        <v>9</v>
      </c>
      <c r="D40" s="19">
        <v>50</v>
      </c>
      <c r="E40" s="3">
        <v>2</v>
      </c>
      <c r="F40" s="3">
        <v>103.9</v>
      </c>
      <c r="G40" s="3">
        <v>14</v>
      </c>
      <c r="H40" s="30"/>
      <c r="I40" s="14">
        <f t="shared" si="3"/>
        <v>1.2127045235803657E-2</v>
      </c>
      <c r="J40" s="14" t="s">
        <v>7</v>
      </c>
      <c r="K40" s="14">
        <f t="shared" si="2"/>
        <v>1.2127045235803657E-2</v>
      </c>
    </row>
    <row r="41" spans="1:11" s="2" customFormat="1" ht="63.75" hidden="1" x14ac:dyDescent="0.25">
      <c r="A41" s="7" t="s">
        <v>17</v>
      </c>
      <c r="B41" s="19" t="s">
        <v>64</v>
      </c>
      <c r="C41" s="19" t="s">
        <v>9</v>
      </c>
      <c r="D41" s="19">
        <v>52</v>
      </c>
      <c r="E41" s="3">
        <v>2</v>
      </c>
      <c r="F41" s="3">
        <v>57.5</v>
      </c>
      <c r="G41" s="3">
        <v>16</v>
      </c>
      <c r="H41" s="30"/>
      <c r="I41" s="14">
        <f t="shared" si="3"/>
        <v>2.5043478260869563E-2</v>
      </c>
      <c r="J41" s="14" t="s">
        <v>7</v>
      </c>
      <c r="K41" s="14">
        <f t="shared" si="2"/>
        <v>2.5043478260869563E-2</v>
      </c>
    </row>
    <row r="42" spans="1:11" s="2" customFormat="1" ht="63.75" hidden="1" x14ac:dyDescent="0.25">
      <c r="A42" s="7" t="s">
        <v>18</v>
      </c>
      <c r="B42" s="19" t="s">
        <v>64</v>
      </c>
      <c r="C42" s="19" t="s">
        <v>10</v>
      </c>
      <c r="D42" s="19">
        <v>39</v>
      </c>
      <c r="E42" s="3">
        <v>2</v>
      </c>
      <c r="F42" s="3">
        <v>58.5</v>
      </c>
      <c r="G42" s="3">
        <v>38</v>
      </c>
      <c r="H42" s="30"/>
      <c r="I42" s="14">
        <f t="shared" si="3"/>
        <v>5.8461538461538461E-2</v>
      </c>
      <c r="J42" s="14" t="s">
        <v>7</v>
      </c>
      <c r="K42" s="14">
        <f t="shared" si="2"/>
        <v>5.8461538461538461E-2</v>
      </c>
    </row>
    <row r="43" spans="1:11" s="2" customFormat="1" ht="63.75" hidden="1" x14ac:dyDescent="0.25">
      <c r="A43" s="7" t="s">
        <v>19</v>
      </c>
      <c r="B43" s="19" t="s">
        <v>64</v>
      </c>
      <c r="C43" s="19" t="s">
        <v>10</v>
      </c>
      <c r="D43" s="19">
        <v>41</v>
      </c>
      <c r="E43" s="3">
        <v>2</v>
      </c>
      <c r="F43" s="3">
        <v>58.5</v>
      </c>
      <c r="G43" s="3">
        <v>19</v>
      </c>
      <c r="H43" s="30"/>
      <c r="I43" s="14">
        <f t="shared" si="3"/>
        <v>2.923076923076923E-2</v>
      </c>
      <c r="J43" s="14" t="s">
        <v>7</v>
      </c>
      <c r="K43" s="14">
        <f t="shared" si="2"/>
        <v>2.923076923076923E-2</v>
      </c>
    </row>
    <row r="44" spans="1:11" s="2" customFormat="1" ht="63.75" hidden="1" x14ac:dyDescent="0.25">
      <c r="A44" s="7" t="s">
        <v>20</v>
      </c>
      <c r="B44" s="19" t="s">
        <v>64</v>
      </c>
      <c r="C44" s="19" t="s">
        <v>11</v>
      </c>
      <c r="D44" s="19">
        <v>3</v>
      </c>
      <c r="E44" s="3">
        <v>2</v>
      </c>
      <c r="F44" s="3">
        <v>58.3</v>
      </c>
      <c r="G44" s="3">
        <v>45</v>
      </c>
      <c r="H44" s="30"/>
      <c r="I44" s="14">
        <f t="shared" si="3"/>
        <v>6.9468267581475132E-2</v>
      </c>
      <c r="J44" s="14" t="s">
        <v>7</v>
      </c>
      <c r="K44" s="14">
        <f t="shared" si="2"/>
        <v>6.9468267581475132E-2</v>
      </c>
    </row>
    <row r="45" spans="1:11" s="2" customFormat="1" ht="63.75" hidden="1" x14ac:dyDescent="0.25">
      <c r="A45" s="7" t="s">
        <v>21</v>
      </c>
      <c r="B45" s="19" t="s">
        <v>64</v>
      </c>
      <c r="C45" s="19" t="s">
        <v>11</v>
      </c>
      <c r="D45" s="19">
        <v>5</v>
      </c>
      <c r="E45" s="3">
        <v>2</v>
      </c>
      <c r="F45" s="3">
        <v>52</v>
      </c>
      <c r="G45" s="3">
        <v>29</v>
      </c>
      <c r="H45" s="31"/>
      <c r="I45" s="14">
        <f t="shared" si="3"/>
        <v>5.0192307692307689E-2</v>
      </c>
      <c r="J45" s="14" t="s">
        <v>7</v>
      </c>
      <c r="K45" s="14">
        <f t="shared" si="2"/>
        <v>5.0192307692307689E-2</v>
      </c>
    </row>
    <row r="46" spans="1:11" ht="64.5" customHeight="1" x14ac:dyDescent="0.25">
      <c r="A46" s="8">
        <v>4</v>
      </c>
      <c r="B46" s="27" t="s">
        <v>131</v>
      </c>
      <c r="C46" s="27"/>
      <c r="D46" s="27"/>
      <c r="E46" s="3" t="s">
        <v>61</v>
      </c>
      <c r="F46" s="3">
        <f>SUM(F47:F74)</f>
        <v>2293.4</v>
      </c>
      <c r="G46" s="3">
        <f>SUM(G47:G74)</f>
        <v>1007</v>
      </c>
      <c r="H46" s="3" t="s">
        <v>130</v>
      </c>
      <c r="I46" s="15">
        <f t="shared" si="3"/>
        <v>3.9517746577134381E-2</v>
      </c>
      <c r="J46" s="15" t="s">
        <v>65</v>
      </c>
      <c r="K46" s="14">
        <f t="shared" si="2"/>
        <v>3.9517746577134381E-2</v>
      </c>
    </row>
    <row r="47" spans="1:11" ht="63.75" hidden="1" x14ac:dyDescent="0.25">
      <c r="A47" s="7" t="s">
        <v>66</v>
      </c>
      <c r="B47" s="19" t="s">
        <v>64</v>
      </c>
      <c r="C47" s="20" t="s">
        <v>11</v>
      </c>
      <c r="D47" s="20">
        <v>4</v>
      </c>
      <c r="E47" s="5">
        <v>3</v>
      </c>
      <c r="F47" s="5">
        <v>206.3</v>
      </c>
      <c r="G47" s="5">
        <v>124</v>
      </c>
      <c r="H47" s="5"/>
      <c r="I47" s="15">
        <f t="shared" si="3"/>
        <v>5.4095976732913234E-2</v>
      </c>
      <c r="J47" s="15" t="s">
        <v>7</v>
      </c>
      <c r="K47" s="14">
        <f t="shared" si="2"/>
        <v>5.4095976732913234E-2</v>
      </c>
    </row>
    <row r="48" spans="1:11" ht="63.75" hidden="1" x14ac:dyDescent="0.25">
      <c r="A48" s="7" t="s">
        <v>67</v>
      </c>
      <c r="B48" s="19" t="s">
        <v>64</v>
      </c>
      <c r="C48" s="20" t="s">
        <v>11</v>
      </c>
      <c r="D48" s="20">
        <v>7</v>
      </c>
      <c r="E48" s="5">
        <v>3</v>
      </c>
      <c r="F48" s="5">
        <v>358.7</v>
      </c>
      <c r="G48" s="5">
        <v>192</v>
      </c>
      <c r="H48" s="5"/>
      <c r="I48" s="15">
        <f t="shared" si="3"/>
        <v>4.8173961527739062E-2</v>
      </c>
      <c r="J48" s="15" t="s">
        <v>7</v>
      </c>
      <c r="K48" s="14">
        <f t="shared" si="2"/>
        <v>4.8173961527739062E-2</v>
      </c>
    </row>
    <row r="49" spans="1:11" ht="63.75" hidden="1" x14ac:dyDescent="0.25">
      <c r="A49" s="7" t="s">
        <v>68</v>
      </c>
      <c r="B49" s="19" t="s">
        <v>64</v>
      </c>
      <c r="C49" s="20" t="s">
        <v>11</v>
      </c>
      <c r="D49" s="20" t="s">
        <v>12</v>
      </c>
      <c r="E49" s="5">
        <v>3</v>
      </c>
      <c r="F49" s="5">
        <v>165.2</v>
      </c>
      <c r="G49" s="5">
        <v>86</v>
      </c>
      <c r="H49" s="5"/>
      <c r="I49" s="15">
        <f t="shared" si="3"/>
        <v>4.6852300242130752E-2</v>
      </c>
      <c r="J49" s="15" t="s">
        <v>7</v>
      </c>
      <c r="K49" s="14">
        <f t="shared" si="2"/>
        <v>4.6852300242130752E-2</v>
      </c>
    </row>
    <row r="50" spans="1:11" ht="63.75" hidden="1" x14ac:dyDescent="0.25">
      <c r="A50" s="7" t="s">
        <v>69</v>
      </c>
      <c r="B50" s="19" t="s">
        <v>64</v>
      </c>
      <c r="C50" s="20" t="s">
        <v>13</v>
      </c>
      <c r="D50" s="20">
        <v>39</v>
      </c>
      <c r="E50" s="5">
        <v>3</v>
      </c>
      <c r="F50" s="5">
        <v>201.8</v>
      </c>
      <c r="G50" s="5">
        <v>69</v>
      </c>
      <c r="H50" s="5"/>
      <c r="I50" s="15">
        <f t="shared" si="3"/>
        <v>3.0773042616451932E-2</v>
      </c>
      <c r="J50" s="15" t="s">
        <v>7</v>
      </c>
      <c r="K50" s="14">
        <f t="shared" si="2"/>
        <v>3.0773042616451932E-2</v>
      </c>
    </row>
    <row r="51" spans="1:11" ht="63.75" hidden="1" x14ac:dyDescent="0.25">
      <c r="A51" s="7" t="s">
        <v>70</v>
      </c>
      <c r="B51" s="19" t="s">
        <v>64</v>
      </c>
      <c r="C51" s="20" t="s">
        <v>13</v>
      </c>
      <c r="D51" s="20">
        <v>33</v>
      </c>
      <c r="E51" s="5">
        <v>3</v>
      </c>
      <c r="F51" s="5">
        <v>183.7</v>
      </c>
      <c r="G51" s="5">
        <v>35</v>
      </c>
      <c r="H51" s="5"/>
      <c r="I51" s="15">
        <f t="shared" si="3"/>
        <v>1.7147523135547089E-2</v>
      </c>
      <c r="J51" s="15" t="s">
        <v>7</v>
      </c>
      <c r="K51" s="14">
        <f t="shared" si="2"/>
        <v>1.7147523135547089E-2</v>
      </c>
    </row>
    <row r="52" spans="1:11" ht="63.75" hidden="1" x14ac:dyDescent="0.25">
      <c r="A52" s="7" t="s">
        <v>71</v>
      </c>
      <c r="B52" s="19" t="s">
        <v>63</v>
      </c>
      <c r="C52" s="20" t="s">
        <v>15</v>
      </c>
      <c r="D52" s="20">
        <v>23</v>
      </c>
      <c r="E52" s="5">
        <v>2</v>
      </c>
      <c r="F52" s="5">
        <v>111.5</v>
      </c>
      <c r="G52" s="5">
        <v>15</v>
      </c>
      <c r="H52" s="5"/>
      <c r="I52" s="15">
        <f t="shared" si="3"/>
        <v>1.2107623318385649E-2</v>
      </c>
      <c r="J52" s="15" t="s">
        <v>7</v>
      </c>
      <c r="K52" s="14">
        <f t="shared" si="2"/>
        <v>1.2107623318385649E-2</v>
      </c>
    </row>
    <row r="53" spans="1:11" ht="25.5" hidden="1" x14ac:dyDescent="0.25">
      <c r="A53" s="7" t="s">
        <v>72</v>
      </c>
      <c r="B53" s="19" t="s">
        <v>99</v>
      </c>
      <c r="C53" s="20" t="s">
        <v>100</v>
      </c>
      <c r="D53" s="20">
        <v>14</v>
      </c>
      <c r="E53" s="5">
        <v>2</v>
      </c>
      <c r="F53" s="5">
        <v>36.799999999999997</v>
      </c>
      <c r="G53" s="5">
        <v>8</v>
      </c>
      <c r="H53" s="5"/>
      <c r="I53" s="15">
        <f t="shared" si="3"/>
        <v>1.9565217391304349E-2</v>
      </c>
      <c r="J53" s="15" t="s">
        <v>7</v>
      </c>
      <c r="K53" s="14">
        <f t="shared" si="2"/>
        <v>1.9565217391304349E-2</v>
      </c>
    </row>
    <row r="54" spans="1:11" ht="25.5" hidden="1" x14ac:dyDescent="0.25">
      <c r="A54" s="7" t="s">
        <v>73</v>
      </c>
      <c r="B54" s="19" t="s">
        <v>99</v>
      </c>
      <c r="C54" s="20" t="s">
        <v>103</v>
      </c>
      <c r="D54" s="20">
        <v>5</v>
      </c>
      <c r="E54" s="5">
        <v>3</v>
      </c>
      <c r="F54" s="5">
        <v>63</v>
      </c>
      <c r="G54" s="5">
        <v>28</v>
      </c>
      <c r="H54" s="5"/>
      <c r="I54" s="15">
        <f t="shared" si="3"/>
        <v>0.04</v>
      </c>
      <c r="J54" s="15" t="s">
        <v>7</v>
      </c>
      <c r="K54" s="14">
        <f t="shared" si="2"/>
        <v>0.04</v>
      </c>
    </row>
    <row r="55" spans="1:11" ht="25.5" hidden="1" x14ac:dyDescent="0.25">
      <c r="A55" s="7" t="s">
        <v>74</v>
      </c>
      <c r="B55" s="19" t="s">
        <v>99</v>
      </c>
      <c r="C55" s="20" t="s">
        <v>103</v>
      </c>
      <c r="D55" s="20">
        <v>7</v>
      </c>
      <c r="E55" s="5">
        <v>2</v>
      </c>
      <c r="F55" s="5">
        <v>20.8</v>
      </c>
      <c r="G55" s="5">
        <v>10</v>
      </c>
      <c r="H55" s="5"/>
      <c r="I55" s="15">
        <f t="shared" si="3"/>
        <v>4.3269230769230761E-2</v>
      </c>
      <c r="J55" s="15" t="s">
        <v>7</v>
      </c>
      <c r="K55" s="14">
        <f t="shared" si="2"/>
        <v>4.3269230769230761E-2</v>
      </c>
    </row>
    <row r="56" spans="1:11" ht="25.5" hidden="1" x14ac:dyDescent="0.25">
      <c r="A56" s="7" t="s">
        <v>75</v>
      </c>
      <c r="B56" s="19" t="s">
        <v>99</v>
      </c>
      <c r="C56" s="20" t="s">
        <v>104</v>
      </c>
      <c r="D56" s="20">
        <v>3</v>
      </c>
      <c r="E56" s="5">
        <v>2</v>
      </c>
      <c r="F56" s="5">
        <v>51.2</v>
      </c>
      <c r="G56" s="5">
        <v>15</v>
      </c>
      <c r="H56" s="5"/>
      <c r="I56" s="15">
        <f t="shared" si="3"/>
        <v>2.6367187499999997E-2</v>
      </c>
      <c r="J56" s="15" t="s">
        <v>7</v>
      </c>
      <c r="K56" s="14">
        <f t="shared" si="2"/>
        <v>2.6367187499999997E-2</v>
      </c>
    </row>
    <row r="57" spans="1:11" ht="25.5" hidden="1" x14ac:dyDescent="0.25">
      <c r="A57" s="7" t="s">
        <v>76</v>
      </c>
      <c r="B57" s="19" t="s">
        <v>99</v>
      </c>
      <c r="C57" s="20" t="s">
        <v>104</v>
      </c>
      <c r="D57" s="20">
        <v>7</v>
      </c>
      <c r="E57" s="5">
        <v>3</v>
      </c>
      <c r="F57" s="5">
        <v>50</v>
      </c>
      <c r="G57" s="5">
        <v>26</v>
      </c>
      <c r="H57" s="5"/>
      <c r="I57" s="15">
        <f t="shared" si="3"/>
        <v>4.6799999999999994E-2</v>
      </c>
      <c r="J57" s="15" t="s">
        <v>7</v>
      </c>
      <c r="K57" s="14">
        <f t="shared" si="2"/>
        <v>4.6799999999999994E-2</v>
      </c>
    </row>
    <row r="58" spans="1:11" ht="25.5" hidden="1" x14ac:dyDescent="0.25">
      <c r="A58" s="7" t="s">
        <v>77</v>
      </c>
      <c r="B58" s="19" t="s">
        <v>99</v>
      </c>
      <c r="C58" s="20" t="s">
        <v>112</v>
      </c>
      <c r="D58" s="20">
        <v>20</v>
      </c>
      <c r="E58" s="5">
        <v>2</v>
      </c>
      <c r="F58" s="5">
        <v>62.4</v>
      </c>
      <c r="G58" s="5">
        <v>19</v>
      </c>
      <c r="H58" s="5"/>
      <c r="I58" s="15">
        <f t="shared" si="3"/>
        <v>2.7403846153846154E-2</v>
      </c>
      <c r="J58" s="15" t="s">
        <v>7</v>
      </c>
      <c r="K58" s="14">
        <f t="shared" si="2"/>
        <v>2.7403846153846154E-2</v>
      </c>
    </row>
    <row r="59" spans="1:11" ht="25.5" hidden="1" x14ac:dyDescent="0.25">
      <c r="A59" s="7" t="s">
        <v>78</v>
      </c>
      <c r="B59" s="19" t="s">
        <v>99</v>
      </c>
      <c r="C59" s="20" t="s">
        <v>105</v>
      </c>
      <c r="D59" s="20">
        <v>4</v>
      </c>
      <c r="E59" s="5">
        <v>2</v>
      </c>
      <c r="F59" s="5">
        <v>45.3</v>
      </c>
      <c r="G59" s="5">
        <v>17</v>
      </c>
      <c r="H59" s="5"/>
      <c r="I59" s="15">
        <f t="shared" si="3"/>
        <v>3.3774834437086093E-2</v>
      </c>
      <c r="J59" s="15" t="s">
        <v>7</v>
      </c>
      <c r="K59" s="14">
        <f t="shared" si="2"/>
        <v>3.3774834437086093E-2</v>
      </c>
    </row>
    <row r="60" spans="1:11" ht="25.5" hidden="1" x14ac:dyDescent="0.25">
      <c r="A60" s="7" t="s">
        <v>79</v>
      </c>
      <c r="B60" s="19" t="s">
        <v>99</v>
      </c>
      <c r="C60" s="20" t="s">
        <v>105</v>
      </c>
      <c r="D60" s="20">
        <v>6</v>
      </c>
      <c r="E60" s="5">
        <v>2</v>
      </c>
      <c r="F60" s="5">
        <v>37.5</v>
      </c>
      <c r="G60" s="5">
        <v>20</v>
      </c>
      <c r="H60" s="5"/>
      <c r="I60" s="15">
        <f t="shared" si="3"/>
        <v>4.7999999999999994E-2</v>
      </c>
      <c r="J60" s="15" t="s">
        <v>7</v>
      </c>
      <c r="K60" s="14">
        <f t="shared" si="2"/>
        <v>4.7999999999999994E-2</v>
      </c>
    </row>
    <row r="61" spans="1:11" ht="25.5" hidden="1" x14ac:dyDescent="0.25">
      <c r="A61" s="7" t="s">
        <v>80</v>
      </c>
      <c r="B61" s="19" t="s">
        <v>99</v>
      </c>
      <c r="C61" s="20" t="s">
        <v>105</v>
      </c>
      <c r="D61" s="20">
        <v>12</v>
      </c>
      <c r="E61" s="5">
        <v>2</v>
      </c>
      <c r="F61" s="5">
        <v>48.7</v>
      </c>
      <c r="G61" s="5">
        <v>12</v>
      </c>
      <c r="H61" s="5"/>
      <c r="I61" s="15">
        <f t="shared" si="3"/>
        <v>2.2176591375770022E-2</v>
      </c>
      <c r="J61" s="15" t="s">
        <v>7</v>
      </c>
      <c r="K61" s="14">
        <f t="shared" si="2"/>
        <v>2.2176591375770022E-2</v>
      </c>
    </row>
    <row r="62" spans="1:11" ht="25.5" hidden="1" x14ac:dyDescent="0.25">
      <c r="A62" s="7" t="s">
        <v>81</v>
      </c>
      <c r="B62" s="19" t="s">
        <v>99</v>
      </c>
      <c r="C62" s="20" t="s">
        <v>113</v>
      </c>
      <c r="D62" s="20">
        <v>39</v>
      </c>
      <c r="E62" s="5">
        <v>2</v>
      </c>
      <c r="F62" s="5">
        <v>77.900000000000006</v>
      </c>
      <c r="G62" s="5">
        <v>21</v>
      </c>
      <c r="H62" s="5"/>
      <c r="I62" s="15">
        <f t="shared" si="3"/>
        <v>2.4261874197689343E-2</v>
      </c>
      <c r="J62" s="15" t="s">
        <v>7</v>
      </c>
      <c r="K62" s="14">
        <f t="shared" si="2"/>
        <v>2.4261874197689343E-2</v>
      </c>
    </row>
    <row r="63" spans="1:11" ht="25.5" hidden="1" x14ac:dyDescent="0.25">
      <c r="A63" s="7" t="s">
        <v>82</v>
      </c>
      <c r="B63" s="19" t="s">
        <v>99</v>
      </c>
      <c r="C63" s="20" t="s">
        <v>102</v>
      </c>
      <c r="D63" s="20" t="s">
        <v>53</v>
      </c>
      <c r="E63" s="5">
        <v>2</v>
      </c>
      <c r="F63" s="5">
        <v>21.2</v>
      </c>
      <c r="G63" s="5">
        <v>10</v>
      </c>
      <c r="H63" s="5"/>
      <c r="I63" s="15">
        <f t="shared" si="3"/>
        <v>4.2452830188679243E-2</v>
      </c>
      <c r="J63" s="15" t="s">
        <v>7</v>
      </c>
      <c r="K63" s="14">
        <f t="shared" si="2"/>
        <v>4.2452830188679243E-2</v>
      </c>
    </row>
    <row r="64" spans="1:11" ht="25.5" hidden="1" x14ac:dyDescent="0.25">
      <c r="A64" s="7" t="s">
        <v>83</v>
      </c>
      <c r="B64" s="19" t="s">
        <v>99</v>
      </c>
      <c r="C64" s="20" t="s">
        <v>102</v>
      </c>
      <c r="D64" s="20">
        <v>24</v>
      </c>
      <c r="E64" s="5">
        <v>2</v>
      </c>
      <c r="F64" s="5">
        <v>50</v>
      </c>
      <c r="G64" s="5">
        <v>19</v>
      </c>
      <c r="H64" s="5"/>
      <c r="I64" s="15">
        <f t="shared" si="3"/>
        <v>3.4200000000000001E-2</v>
      </c>
      <c r="J64" s="15" t="s">
        <v>7</v>
      </c>
      <c r="K64" s="14">
        <f t="shared" si="2"/>
        <v>3.4200000000000001E-2</v>
      </c>
    </row>
    <row r="65" spans="1:11" ht="25.5" hidden="1" x14ac:dyDescent="0.25">
      <c r="A65" s="7" t="s">
        <v>84</v>
      </c>
      <c r="B65" s="19" t="s">
        <v>99</v>
      </c>
      <c r="C65" s="20" t="s">
        <v>102</v>
      </c>
      <c r="D65" s="20">
        <v>28</v>
      </c>
      <c r="E65" s="5">
        <v>2</v>
      </c>
      <c r="F65" s="5">
        <v>30.4</v>
      </c>
      <c r="G65" s="5">
        <v>20</v>
      </c>
      <c r="H65" s="5"/>
      <c r="I65" s="15">
        <f t="shared" si="3"/>
        <v>5.921052631578947E-2</v>
      </c>
      <c r="J65" s="15" t="s">
        <v>7</v>
      </c>
      <c r="K65" s="14">
        <f t="shared" si="2"/>
        <v>5.921052631578947E-2</v>
      </c>
    </row>
    <row r="66" spans="1:11" ht="25.5" hidden="1" x14ac:dyDescent="0.25">
      <c r="A66" s="7" t="s">
        <v>85</v>
      </c>
      <c r="B66" s="19" t="s">
        <v>99</v>
      </c>
      <c r="C66" s="20" t="s">
        <v>102</v>
      </c>
      <c r="D66" s="20">
        <v>32</v>
      </c>
      <c r="E66" s="5">
        <v>2</v>
      </c>
      <c r="F66" s="5">
        <v>30.4</v>
      </c>
      <c r="G66" s="5">
        <v>19</v>
      </c>
      <c r="H66" s="5"/>
      <c r="I66" s="15">
        <f t="shared" si="3"/>
        <v>5.6250000000000001E-2</v>
      </c>
      <c r="J66" s="15" t="s">
        <v>7</v>
      </c>
      <c r="K66" s="14">
        <f t="shared" si="2"/>
        <v>5.6250000000000001E-2</v>
      </c>
    </row>
    <row r="67" spans="1:11" ht="25.5" hidden="1" x14ac:dyDescent="0.25">
      <c r="A67" s="7" t="s">
        <v>86</v>
      </c>
      <c r="B67" s="19" t="s">
        <v>99</v>
      </c>
      <c r="C67" s="20" t="s">
        <v>102</v>
      </c>
      <c r="D67" s="20">
        <v>38</v>
      </c>
      <c r="E67" s="5">
        <v>2</v>
      </c>
      <c r="F67" s="5">
        <v>32.700000000000003</v>
      </c>
      <c r="G67" s="5">
        <v>19</v>
      </c>
      <c r="H67" s="5"/>
      <c r="I67" s="15">
        <f t="shared" si="3"/>
        <v>5.2293577981651372E-2</v>
      </c>
      <c r="J67" s="15" t="s">
        <v>7</v>
      </c>
      <c r="K67" s="14">
        <f t="shared" si="2"/>
        <v>5.2293577981651372E-2</v>
      </c>
    </row>
    <row r="68" spans="1:11" ht="25.5" hidden="1" x14ac:dyDescent="0.25">
      <c r="A68" s="7" t="s">
        <v>87</v>
      </c>
      <c r="B68" s="19" t="s">
        <v>99</v>
      </c>
      <c r="C68" s="20" t="s">
        <v>106</v>
      </c>
      <c r="D68" s="20">
        <v>6</v>
      </c>
      <c r="E68" s="5">
        <v>2</v>
      </c>
      <c r="F68" s="5">
        <v>32.200000000000003</v>
      </c>
      <c r="G68" s="5">
        <v>18</v>
      </c>
      <c r="H68" s="5"/>
      <c r="I68" s="15">
        <f t="shared" si="3"/>
        <v>5.0310559006211175E-2</v>
      </c>
      <c r="J68" s="15" t="s">
        <v>7</v>
      </c>
      <c r="K68" s="14">
        <f t="shared" si="2"/>
        <v>5.0310559006211175E-2</v>
      </c>
    </row>
    <row r="69" spans="1:11" ht="25.5" hidden="1" x14ac:dyDescent="0.25">
      <c r="A69" s="7" t="s">
        <v>88</v>
      </c>
      <c r="B69" s="19" t="s">
        <v>99</v>
      </c>
      <c r="C69" s="20" t="s">
        <v>106</v>
      </c>
      <c r="D69" s="20">
        <v>7</v>
      </c>
      <c r="E69" s="5">
        <v>2</v>
      </c>
      <c r="F69" s="5">
        <v>25.2</v>
      </c>
      <c r="G69" s="5">
        <v>20</v>
      </c>
      <c r="H69" s="5"/>
      <c r="I69" s="15">
        <f t="shared" ref="I69:I90" si="4">0.09*G69/F69</f>
        <v>7.1428571428571425E-2</v>
      </c>
      <c r="J69" s="15" t="s">
        <v>7</v>
      </c>
      <c r="K69" s="14">
        <f t="shared" si="2"/>
        <v>7.1428571428571425E-2</v>
      </c>
    </row>
    <row r="70" spans="1:11" ht="25.5" hidden="1" x14ac:dyDescent="0.25">
      <c r="A70" s="7" t="s">
        <v>89</v>
      </c>
      <c r="B70" s="19" t="s">
        <v>99</v>
      </c>
      <c r="C70" s="20" t="s">
        <v>106</v>
      </c>
      <c r="D70" s="20">
        <v>8</v>
      </c>
      <c r="E70" s="5">
        <v>2</v>
      </c>
      <c r="F70" s="5">
        <v>35.299999999999997</v>
      </c>
      <c r="G70" s="5">
        <v>19</v>
      </c>
      <c r="H70" s="5"/>
      <c r="I70" s="15">
        <f t="shared" si="4"/>
        <v>4.8441926345609065E-2</v>
      </c>
      <c r="J70" s="15" t="s">
        <v>7</v>
      </c>
      <c r="K70" s="14">
        <f t="shared" si="2"/>
        <v>4.8441926345609065E-2</v>
      </c>
    </row>
    <row r="71" spans="1:11" ht="25.5" hidden="1" x14ac:dyDescent="0.25">
      <c r="A71" s="7" t="s">
        <v>90</v>
      </c>
      <c r="B71" s="19" t="s">
        <v>99</v>
      </c>
      <c r="C71" s="20" t="s">
        <v>107</v>
      </c>
      <c r="D71" s="20">
        <v>22</v>
      </c>
      <c r="E71" s="5">
        <v>2</v>
      </c>
      <c r="F71" s="5">
        <v>62.3</v>
      </c>
      <c r="G71" s="5">
        <v>41</v>
      </c>
      <c r="H71" s="5"/>
      <c r="I71" s="15">
        <f t="shared" si="4"/>
        <v>5.922953451043339E-2</v>
      </c>
      <c r="J71" s="15" t="s">
        <v>7</v>
      </c>
      <c r="K71" s="14">
        <f t="shared" si="2"/>
        <v>5.922953451043339E-2</v>
      </c>
    </row>
    <row r="72" spans="1:11" ht="25.5" hidden="1" x14ac:dyDescent="0.25">
      <c r="A72" s="7" t="s">
        <v>91</v>
      </c>
      <c r="B72" s="19" t="s">
        <v>99</v>
      </c>
      <c r="C72" s="20" t="s">
        <v>107</v>
      </c>
      <c r="D72" s="20">
        <v>40</v>
      </c>
      <c r="E72" s="5">
        <v>3</v>
      </c>
      <c r="F72" s="5">
        <v>120.1</v>
      </c>
      <c r="G72" s="5">
        <v>56</v>
      </c>
      <c r="H72" s="5"/>
      <c r="I72" s="15">
        <f t="shared" si="4"/>
        <v>4.1965029142381351E-2</v>
      </c>
      <c r="J72" s="15" t="s">
        <v>7</v>
      </c>
      <c r="K72" s="14">
        <f t="shared" si="2"/>
        <v>4.1965029142381351E-2</v>
      </c>
    </row>
    <row r="73" spans="1:11" ht="25.5" hidden="1" x14ac:dyDescent="0.25">
      <c r="A73" s="7" t="s">
        <v>92</v>
      </c>
      <c r="B73" s="19" t="s">
        <v>99</v>
      </c>
      <c r="C73" s="20" t="s">
        <v>107</v>
      </c>
      <c r="D73" s="20">
        <v>49</v>
      </c>
      <c r="E73" s="5">
        <v>2</v>
      </c>
      <c r="F73" s="5">
        <v>72.599999999999994</v>
      </c>
      <c r="G73" s="5">
        <v>35</v>
      </c>
      <c r="H73" s="5"/>
      <c r="I73" s="15">
        <f t="shared" si="4"/>
        <v>4.3388429752066117E-2</v>
      </c>
      <c r="J73" s="15" t="s">
        <v>7</v>
      </c>
      <c r="K73" s="14">
        <f t="shared" si="2"/>
        <v>4.3388429752066117E-2</v>
      </c>
    </row>
    <row r="74" spans="1:11" ht="25.5" hidden="1" x14ac:dyDescent="0.25">
      <c r="A74" s="7" t="s">
        <v>93</v>
      </c>
      <c r="B74" s="19" t="s">
        <v>99</v>
      </c>
      <c r="C74" s="20" t="s">
        <v>107</v>
      </c>
      <c r="D74" s="20">
        <v>62</v>
      </c>
      <c r="E74" s="5">
        <v>2</v>
      </c>
      <c r="F74" s="5">
        <v>60.2</v>
      </c>
      <c r="G74" s="5">
        <v>34</v>
      </c>
      <c r="H74" s="5"/>
      <c r="I74" s="15">
        <f t="shared" si="4"/>
        <v>5.0830564784053157E-2</v>
      </c>
      <c r="J74" s="15" t="s">
        <v>7</v>
      </c>
      <c r="K74" s="14">
        <f t="shared" si="2"/>
        <v>5.0830564784053157E-2</v>
      </c>
    </row>
    <row r="75" spans="1:11" ht="64.5" customHeight="1" x14ac:dyDescent="0.25">
      <c r="A75" s="8" t="s">
        <v>94</v>
      </c>
      <c r="B75" s="27" t="s">
        <v>124</v>
      </c>
      <c r="C75" s="27"/>
      <c r="D75" s="27"/>
      <c r="E75" s="3" t="s">
        <v>61</v>
      </c>
      <c r="F75" s="3">
        <f>SUM(F76:F77)</f>
        <v>44.699999999999996</v>
      </c>
      <c r="G75" s="3">
        <f>SUM(G76:G77)</f>
        <v>35</v>
      </c>
      <c r="H75" s="29" t="s">
        <v>130</v>
      </c>
      <c r="I75" s="15">
        <f t="shared" si="4"/>
        <v>7.046979865771813E-2</v>
      </c>
      <c r="J75" s="15" t="s">
        <v>7</v>
      </c>
      <c r="K75" s="14" t="s">
        <v>7</v>
      </c>
    </row>
    <row r="76" spans="1:11" ht="25.5" hidden="1" x14ac:dyDescent="0.25">
      <c r="A76" s="7" t="s">
        <v>95</v>
      </c>
      <c r="B76" s="19" t="s">
        <v>99</v>
      </c>
      <c r="C76" s="20" t="s">
        <v>111</v>
      </c>
      <c r="D76" s="20">
        <v>17</v>
      </c>
      <c r="E76" s="5">
        <v>2</v>
      </c>
      <c r="F76" s="5">
        <v>11.9</v>
      </c>
      <c r="G76" s="5">
        <v>23</v>
      </c>
      <c r="H76" s="30"/>
      <c r="I76" s="15">
        <f t="shared" si="4"/>
        <v>0.17394957983193277</v>
      </c>
      <c r="J76" s="15" t="s">
        <v>7</v>
      </c>
      <c r="K76" s="14">
        <f t="shared" si="2"/>
        <v>0.17394957983193277</v>
      </c>
    </row>
    <row r="77" spans="1:11" ht="25.5" hidden="1" x14ac:dyDescent="0.25">
      <c r="A77" s="8" t="s">
        <v>96</v>
      </c>
      <c r="B77" s="19" t="s">
        <v>99</v>
      </c>
      <c r="C77" s="20" t="s">
        <v>107</v>
      </c>
      <c r="D77" s="20">
        <v>90</v>
      </c>
      <c r="E77" s="5">
        <v>2</v>
      </c>
      <c r="F77" s="5">
        <v>32.799999999999997</v>
      </c>
      <c r="G77" s="5">
        <v>12</v>
      </c>
      <c r="H77" s="31"/>
      <c r="I77" s="15">
        <f t="shared" si="4"/>
        <v>3.2926829268292691E-2</v>
      </c>
      <c r="J77" s="15" t="s">
        <v>7</v>
      </c>
      <c r="K77" s="14">
        <f t="shared" si="2"/>
        <v>3.2926829268292691E-2</v>
      </c>
    </row>
    <row r="78" spans="1:11" s="9" customFormat="1" ht="87.75" customHeight="1" x14ac:dyDescent="0.25">
      <c r="A78" s="8" t="s">
        <v>97</v>
      </c>
      <c r="B78" s="27" t="s">
        <v>132</v>
      </c>
      <c r="C78" s="27"/>
      <c r="D78" s="27"/>
      <c r="E78" s="3" t="s">
        <v>61</v>
      </c>
      <c r="F78" s="3">
        <f>F79</f>
        <v>28.3</v>
      </c>
      <c r="G78" s="3">
        <f>G79</f>
        <v>11</v>
      </c>
      <c r="H78" s="29" t="s">
        <v>130</v>
      </c>
      <c r="I78" s="15">
        <f t="shared" si="4"/>
        <v>3.4982332155477032E-2</v>
      </c>
      <c r="J78" s="15" t="s">
        <v>7</v>
      </c>
      <c r="K78" s="14">
        <f t="shared" si="2"/>
        <v>3.4982332155477032E-2</v>
      </c>
    </row>
    <row r="79" spans="1:11" ht="38.25" hidden="1" x14ac:dyDescent="0.25">
      <c r="A79" s="7"/>
      <c r="B79" s="19" t="s">
        <v>62</v>
      </c>
      <c r="C79" s="20" t="s">
        <v>14</v>
      </c>
      <c r="D79" s="20">
        <v>1</v>
      </c>
      <c r="E79" s="5">
        <v>2</v>
      </c>
      <c r="F79" s="5">
        <v>28.3</v>
      </c>
      <c r="G79" s="5">
        <v>11</v>
      </c>
      <c r="H79" s="31"/>
      <c r="I79" s="15">
        <f t="shared" si="4"/>
        <v>3.4982332155477032E-2</v>
      </c>
      <c r="J79" s="15" t="s">
        <v>7</v>
      </c>
      <c r="K79" s="14">
        <f t="shared" si="2"/>
        <v>3.4982332155477032E-2</v>
      </c>
    </row>
    <row r="80" spans="1:11" s="9" customFormat="1" ht="89.25" customHeight="1" x14ac:dyDescent="0.25">
      <c r="A80" s="8" t="s">
        <v>98</v>
      </c>
      <c r="B80" s="27" t="s">
        <v>133</v>
      </c>
      <c r="C80" s="27"/>
      <c r="D80" s="27"/>
      <c r="E80" s="3" t="s">
        <v>61</v>
      </c>
      <c r="F80" s="3">
        <f>SUM(F81:F90)</f>
        <v>462.40000000000003</v>
      </c>
      <c r="G80" s="3">
        <f>SUM(G81:G90)</f>
        <v>164</v>
      </c>
      <c r="H80" s="3" t="s">
        <v>130</v>
      </c>
      <c r="I80" s="15">
        <f t="shared" si="4"/>
        <v>3.1920415224913491E-2</v>
      </c>
      <c r="J80" s="15" t="s">
        <v>7</v>
      </c>
      <c r="K80" s="14" t="s">
        <v>7</v>
      </c>
    </row>
    <row r="81" spans="1:11" ht="25.5" hidden="1" customHeight="1" x14ac:dyDescent="0.25">
      <c r="A81" s="7" t="s">
        <v>22</v>
      </c>
      <c r="B81" s="3" t="s">
        <v>99</v>
      </c>
      <c r="C81" s="5" t="s">
        <v>100</v>
      </c>
      <c r="D81" s="5">
        <v>4</v>
      </c>
      <c r="E81" s="5">
        <v>2</v>
      </c>
      <c r="F81" s="5">
        <v>71.7</v>
      </c>
      <c r="G81" s="5">
        <v>16</v>
      </c>
      <c r="H81" s="17"/>
      <c r="I81" s="15">
        <f t="shared" si="4"/>
        <v>2.0083682008368201E-2</v>
      </c>
      <c r="J81" s="15"/>
      <c r="K81" s="14" t="s">
        <v>7</v>
      </c>
    </row>
    <row r="82" spans="1:11" ht="25.5" hidden="1" customHeight="1" x14ac:dyDescent="0.25">
      <c r="A82" s="8" t="s">
        <v>23</v>
      </c>
      <c r="B82" s="3" t="s">
        <v>99</v>
      </c>
      <c r="C82" s="5" t="s">
        <v>100</v>
      </c>
      <c r="D82" s="5">
        <v>6</v>
      </c>
      <c r="E82" s="5">
        <v>2</v>
      </c>
      <c r="F82" s="5">
        <v>49.6</v>
      </c>
      <c r="G82" s="5">
        <v>14</v>
      </c>
      <c r="H82" s="17"/>
      <c r="I82" s="15">
        <f t="shared" si="4"/>
        <v>2.5403225806451612E-2</v>
      </c>
      <c r="J82" s="15"/>
      <c r="K82" s="14" t="s">
        <v>7</v>
      </c>
    </row>
    <row r="83" spans="1:11" ht="25.5" hidden="1" customHeight="1" x14ac:dyDescent="0.25">
      <c r="A83" s="8" t="s">
        <v>24</v>
      </c>
      <c r="B83" s="3" t="s">
        <v>99</v>
      </c>
      <c r="C83" s="5" t="s">
        <v>104</v>
      </c>
      <c r="D83" s="5">
        <v>1</v>
      </c>
      <c r="E83" s="5">
        <v>2</v>
      </c>
      <c r="F83" s="5">
        <v>50.1</v>
      </c>
      <c r="G83" s="5">
        <v>20</v>
      </c>
      <c r="H83" s="17"/>
      <c r="I83" s="15">
        <f t="shared" si="4"/>
        <v>3.5928143712574849E-2</v>
      </c>
      <c r="J83" s="15"/>
      <c r="K83" s="14" t="s">
        <v>7</v>
      </c>
    </row>
    <row r="84" spans="1:11" ht="25.5" hidden="1" customHeight="1" x14ac:dyDescent="0.25">
      <c r="A84" s="8" t="s">
        <v>54</v>
      </c>
      <c r="B84" s="3" t="s">
        <v>99</v>
      </c>
      <c r="C84" s="5" t="s">
        <v>104</v>
      </c>
      <c r="D84" s="5">
        <v>4</v>
      </c>
      <c r="E84" s="5">
        <v>2</v>
      </c>
      <c r="F84" s="5">
        <v>55.2</v>
      </c>
      <c r="G84" s="5">
        <v>16</v>
      </c>
      <c r="H84" s="17"/>
      <c r="I84" s="15">
        <f t="shared" si="4"/>
        <v>2.6086956521739129E-2</v>
      </c>
      <c r="J84" s="15"/>
      <c r="K84" s="14" t="s">
        <v>7</v>
      </c>
    </row>
    <row r="85" spans="1:11" ht="25.5" hidden="1" customHeight="1" x14ac:dyDescent="0.25">
      <c r="A85" s="8" t="s">
        <v>55</v>
      </c>
      <c r="B85" s="3" t="s">
        <v>99</v>
      </c>
      <c r="C85" s="5" t="s">
        <v>112</v>
      </c>
      <c r="D85" s="5">
        <v>29</v>
      </c>
      <c r="E85" s="5">
        <v>2</v>
      </c>
      <c r="F85" s="5">
        <v>29</v>
      </c>
      <c r="G85" s="5">
        <v>10</v>
      </c>
      <c r="H85" s="17"/>
      <c r="I85" s="15">
        <f t="shared" si="4"/>
        <v>3.1034482758620686E-2</v>
      </c>
      <c r="J85" s="15"/>
      <c r="K85" s="14" t="s">
        <v>7</v>
      </c>
    </row>
    <row r="86" spans="1:11" ht="25.5" hidden="1" customHeight="1" x14ac:dyDescent="0.25">
      <c r="A86" s="8" t="s">
        <v>56</v>
      </c>
      <c r="B86" s="3" t="s">
        <v>99</v>
      </c>
      <c r="C86" s="5" t="s">
        <v>113</v>
      </c>
      <c r="D86" s="5">
        <v>29</v>
      </c>
      <c r="E86" s="5">
        <v>2</v>
      </c>
      <c r="F86" s="5">
        <v>42</v>
      </c>
      <c r="G86" s="5">
        <v>15</v>
      </c>
      <c r="H86" s="17"/>
      <c r="I86" s="15">
        <f t="shared" si="4"/>
        <v>3.214285714285714E-2</v>
      </c>
      <c r="J86" s="15"/>
      <c r="K86" s="14" t="s">
        <v>7</v>
      </c>
    </row>
    <row r="87" spans="1:11" ht="25.5" hidden="1" customHeight="1" x14ac:dyDescent="0.25">
      <c r="A87" s="8" t="s">
        <v>57</v>
      </c>
      <c r="B87" s="3" t="s">
        <v>99</v>
      </c>
      <c r="C87" s="5" t="s">
        <v>114</v>
      </c>
      <c r="D87" s="5">
        <v>3</v>
      </c>
      <c r="E87" s="5">
        <v>2</v>
      </c>
      <c r="F87" s="5">
        <v>26</v>
      </c>
      <c r="G87" s="5">
        <v>14</v>
      </c>
      <c r="H87" s="17"/>
      <c r="I87" s="15">
        <f t="shared" si="4"/>
        <v>4.8461538461538459E-2</v>
      </c>
      <c r="J87" s="15"/>
      <c r="K87" s="14" t="s">
        <v>7</v>
      </c>
    </row>
    <row r="88" spans="1:11" ht="25.5" hidden="1" customHeight="1" x14ac:dyDescent="0.25">
      <c r="A88" s="8" t="s">
        <v>58</v>
      </c>
      <c r="B88" s="3" t="s">
        <v>99</v>
      </c>
      <c r="C88" s="5" t="s">
        <v>114</v>
      </c>
      <c r="D88" s="5">
        <v>5</v>
      </c>
      <c r="E88" s="5">
        <v>2</v>
      </c>
      <c r="F88" s="5">
        <v>40.200000000000003</v>
      </c>
      <c r="G88" s="5">
        <v>16</v>
      </c>
      <c r="H88" s="17"/>
      <c r="I88" s="15">
        <f t="shared" si="4"/>
        <v>3.5820895522388055E-2</v>
      </c>
      <c r="J88" s="15"/>
      <c r="K88" s="14" t="s">
        <v>7</v>
      </c>
    </row>
    <row r="89" spans="1:11" ht="25.5" hidden="1" customHeight="1" x14ac:dyDescent="0.25">
      <c r="A89" s="8" t="s">
        <v>59</v>
      </c>
      <c r="B89" s="3" t="s">
        <v>99</v>
      </c>
      <c r="C89" s="5" t="s">
        <v>106</v>
      </c>
      <c r="D89" s="5">
        <v>11</v>
      </c>
      <c r="E89" s="5">
        <v>2</v>
      </c>
      <c r="F89" s="5">
        <v>38.6</v>
      </c>
      <c r="G89" s="5">
        <v>20</v>
      </c>
      <c r="H89" s="17"/>
      <c r="I89" s="15">
        <f t="shared" si="4"/>
        <v>4.6632124352331598E-2</v>
      </c>
      <c r="J89" s="15"/>
      <c r="K89" s="14" t="s">
        <v>7</v>
      </c>
    </row>
    <row r="90" spans="1:11" ht="25.5" hidden="1" customHeight="1" x14ac:dyDescent="0.25">
      <c r="A90" s="8" t="s">
        <v>60</v>
      </c>
      <c r="B90" s="3" t="s">
        <v>99</v>
      </c>
      <c r="C90" s="5" t="s">
        <v>120</v>
      </c>
      <c r="D90" s="5">
        <v>8</v>
      </c>
      <c r="E90" s="5">
        <v>2</v>
      </c>
      <c r="F90" s="5">
        <v>60</v>
      </c>
      <c r="G90" s="5">
        <v>23</v>
      </c>
      <c r="H90" s="18"/>
      <c r="I90" s="15">
        <f t="shared" si="4"/>
        <v>3.4499999999999996E-2</v>
      </c>
      <c r="J90" s="15"/>
      <c r="K90" s="14" t="s">
        <v>7</v>
      </c>
    </row>
    <row r="92" spans="1:11" x14ac:dyDescent="0.25">
      <c r="E92" s="21"/>
    </row>
  </sheetData>
  <mergeCells count="16">
    <mergeCell ref="I1:K1"/>
    <mergeCell ref="B4:D4"/>
    <mergeCell ref="H2:K2"/>
    <mergeCell ref="B78:D78"/>
    <mergeCell ref="B80:D80"/>
    <mergeCell ref="A3:K3"/>
    <mergeCell ref="H5:H22"/>
    <mergeCell ref="H23:H38"/>
    <mergeCell ref="H39:H45"/>
    <mergeCell ref="H75:H77"/>
    <mergeCell ref="H78:H79"/>
    <mergeCell ref="B5:D5"/>
    <mergeCell ref="B23:D23"/>
    <mergeCell ref="B39:D39"/>
    <mergeCell ref="B46:D46"/>
    <mergeCell ref="B75:D75"/>
  </mergeCells>
  <phoneticPr fontId="1" type="noConversion"/>
  <pageMargins left="0.7" right="0.7" top="0.75" bottom="0.75" header="0.3" footer="0.3"/>
  <pageSetup paperSize="9" scale="68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2017-07-24T13:43:54Z</cp:lastPrinted>
  <dcterms:created xsi:type="dcterms:W3CDTF">2017-02-22T06:05:02Z</dcterms:created>
  <dcterms:modified xsi:type="dcterms:W3CDTF">2017-09-13T07:45:47Z</dcterms:modified>
</cp:coreProperties>
</file>